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cijf\Desktop\"/>
    </mc:Choice>
  </mc:AlternateContent>
  <xr:revisionPtr revIDLastSave="0" documentId="8_{795DE68F-FD2A-45CC-8984-CEBFEC35AA52}" xr6:coauthVersionLast="47" xr6:coauthVersionMax="47" xr10:uidLastSave="{00000000-0000-0000-0000-000000000000}"/>
  <bookViews>
    <workbookView xWindow="-110" yWindow="-110" windowWidth="19420" windowHeight="11020" tabRatio="500" xr2:uid="{00000000-000D-0000-FFFF-FFFF00000000}"/>
  </bookViews>
  <sheets>
    <sheet name="Feuil1" sheetId="1" r:id="rId1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4" i="1" l="1"/>
  <c r="H35" i="1" s="1"/>
  <c r="R34" i="1"/>
  <c r="S34" i="1"/>
  <c r="T34" i="1"/>
  <c r="T35" i="1" s="1"/>
  <c r="U34" i="1"/>
  <c r="V34" i="1"/>
  <c r="W34" i="1"/>
  <c r="X34" i="1"/>
  <c r="Y34" i="1"/>
  <c r="Q34" i="1"/>
  <c r="I34" i="1"/>
  <c r="J34" i="1"/>
  <c r="J35" i="1" s="1"/>
  <c r="K34" i="1"/>
  <c r="L34" i="1"/>
  <c r="M34" i="1"/>
  <c r="N34" i="1"/>
  <c r="O34" i="1"/>
  <c r="G34" i="1"/>
  <c r="G3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P16" i="1"/>
  <c r="Z16" i="1"/>
  <c r="AA16" i="1" s="1"/>
  <c r="AC16" i="1" s="1"/>
  <c r="P27" i="1"/>
  <c r="AA27" i="1" s="1"/>
  <c r="AC27" i="1" s="1"/>
  <c r="Z27" i="1"/>
  <c r="P29" i="1"/>
  <c r="Z29" i="1"/>
  <c r="P22" i="1"/>
  <c r="Z22" i="1"/>
  <c r="P8" i="1"/>
  <c r="Z8" i="1"/>
  <c r="AE8" i="1"/>
  <c r="P32" i="1"/>
  <c r="Z32" i="1"/>
  <c r="AE32" i="1" s="1"/>
  <c r="P25" i="1"/>
  <c r="Z25" i="1"/>
  <c r="AA25" i="1" s="1"/>
  <c r="AC25" i="1" s="1"/>
  <c r="P30" i="1"/>
  <c r="Z30" i="1"/>
  <c r="AE30" i="1" s="1"/>
  <c r="P10" i="1"/>
  <c r="AA10" i="1" s="1"/>
  <c r="AC10" i="1" s="1"/>
  <c r="Z10" i="1"/>
  <c r="P18" i="1"/>
  <c r="Z18" i="1"/>
  <c r="AE10" i="1"/>
  <c r="P13" i="1"/>
  <c r="Z13" i="1"/>
  <c r="AE13" i="1" s="1"/>
  <c r="AA13" i="1"/>
  <c r="AC13" i="1" s="1"/>
  <c r="P12" i="1"/>
  <c r="Z12" i="1"/>
  <c r="AA12" i="1" s="1"/>
  <c r="AC12" i="1" s="1"/>
  <c r="P9" i="1"/>
  <c r="AA9" i="1" s="1"/>
  <c r="AC9" i="1" s="1"/>
  <c r="Z9" i="1"/>
  <c r="P20" i="1"/>
  <c r="AA20" i="1" s="1"/>
  <c r="AC20" i="1" s="1"/>
  <c r="Z20" i="1"/>
  <c r="P26" i="1"/>
  <c r="AA26" i="1" s="1"/>
  <c r="AC26" i="1" s="1"/>
  <c r="Z26" i="1"/>
  <c r="P24" i="1"/>
  <c r="Z24" i="1"/>
  <c r="P28" i="1"/>
  <c r="AA28" i="1" s="1"/>
  <c r="AC28" i="1" s="1"/>
  <c r="Z28" i="1"/>
  <c r="P11" i="1"/>
  <c r="Z11" i="1"/>
  <c r="P17" i="1"/>
  <c r="Z17" i="1"/>
  <c r="P19" i="1"/>
  <c r="AA19" i="1" s="1"/>
  <c r="AC19" i="1" s="1"/>
  <c r="Z19" i="1"/>
  <c r="P14" i="1"/>
  <c r="AE14" i="1" s="1"/>
  <c r="Z14" i="1"/>
  <c r="AA14" i="1"/>
  <c r="AC14" i="1" s="1"/>
  <c r="P21" i="1"/>
  <c r="Z21" i="1"/>
  <c r="AE21" i="1" s="1"/>
  <c r="P33" i="1"/>
  <c r="AE33" i="1" s="1"/>
  <c r="Z33" i="1"/>
  <c r="P15" i="1"/>
  <c r="AA15" i="1" s="1"/>
  <c r="AC15" i="1" s="1"/>
  <c r="Z15" i="1"/>
  <c r="P31" i="1"/>
  <c r="Z31" i="1"/>
  <c r="AE31" i="1" s="1"/>
  <c r="AA31" i="1"/>
  <c r="AC31" i="1" s="1"/>
  <c r="R35" i="1"/>
  <c r="S35" i="1"/>
  <c r="U35" i="1"/>
  <c r="V35" i="1"/>
  <c r="W35" i="1"/>
  <c r="X35" i="1"/>
  <c r="Y35" i="1"/>
  <c r="Q35" i="1"/>
  <c r="I35" i="1"/>
  <c r="K35" i="1"/>
  <c r="L35" i="1"/>
  <c r="M35" i="1"/>
  <c r="N35" i="1"/>
  <c r="O35" i="1"/>
  <c r="P23" i="1"/>
  <c r="Z23" i="1"/>
  <c r="Z7" i="1"/>
  <c r="P7" i="1"/>
  <c r="P6" i="1"/>
  <c r="Z6" i="1"/>
  <c r="P5" i="1"/>
  <c r="AA5" i="1" s="1"/>
  <c r="Z5" i="1"/>
  <c r="AA6" i="1" l="1"/>
  <c r="AA21" i="1"/>
  <c r="AC21" i="1" s="1"/>
  <c r="AE17" i="1"/>
  <c r="AE26" i="1"/>
  <c r="AA11" i="1"/>
  <c r="AC11" i="1" s="1"/>
  <c r="AE20" i="1"/>
  <c r="AA7" i="1"/>
  <c r="AE15" i="1"/>
  <c r="AA8" i="1"/>
  <c r="AC8" i="1" s="1"/>
  <c r="AE23" i="1"/>
  <c r="AA24" i="1"/>
  <c r="AC24" i="1" s="1"/>
  <c r="AA18" i="1"/>
  <c r="AC18" i="1" s="1"/>
  <c r="AA22" i="1"/>
  <c r="AC22" i="1" s="1"/>
  <c r="AA32" i="1"/>
  <c r="AC32" i="1" s="1"/>
  <c r="AA29" i="1"/>
  <c r="AC29" i="1" s="1"/>
  <c r="AE11" i="1"/>
  <c r="AE28" i="1"/>
  <c r="AE22" i="1"/>
  <c r="AA23" i="1"/>
  <c r="AC23" i="1" s="1"/>
  <c r="AA33" i="1"/>
  <c r="AC33" i="1" s="1"/>
  <c r="AE27" i="1"/>
  <c r="AE19" i="1"/>
  <c r="AA17" i="1"/>
  <c r="AC17" i="1" s="1"/>
  <c r="AE24" i="1"/>
  <c r="AE12" i="1"/>
  <c r="AE29" i="1"/>
  <c r="AE16" i="1"/>
  <c r="AE9" i="1"/>
  <c r="AA30" i="1"/>
  <c r="AC30" i="1" s="1"/>
  <c r="AE25" i="1"/>
  <c r="AE18" i="1"/>
</calcChain>
</file>

<file path=xl/sharedStrings.xml><?xml version="1.0" encoding="utf-8"?>
<sst xmlns="http://schemas.openxmlformats.org/spreadsheetml/2006/main" count="276" uniqueCount="244">
  <si>
    <t>9</t>
    <phoneticPr fontId="40" type="noConversion"/>
  </si>
  <si>
    <t>4</t>
    <phoneticPr fontId="40" type="noConversion"/>
  </si>
  <si>
    <t>19</t>
    <phoneticPr fontId="40" type="noConversion"/>
  </si>
  <si>
    <t>15</t>
    <phoneticPr fontId="40" type="noConversion"/>
  </si>
  <si>
    <t>9</t>
    <phoneticPr fontId="40" type="noConversion"/>
  </si>
  <si>
    <t>8</t>
    <phoneticPr fontId="40" type="noConversion"/>
  </si>
  <si>
    <t>11</t>
    <phoneticPr fontId="40" type="noConversion"/>
  </si>
  <si>
    <t>15</t>
    <phoneticPr fontId="40" type="noConversion"/>
  </si>
  <si>
    <t>0</t>
    <phoneticPr fontId="40" type="noConversion"/>
  </si>
  <si>
    <t>23</t>
    <phoneticPr fontId="40" type="noConversion"/>
  </si>
  <si>
    <t>24</t>
    <phoneticPr fontId="40" type="noConversion"/>
  </si>
  <si>
    <t>30</t>
    <phoneticPr fontId="40" type="noConversion"/>
  </si>
  <si>
    <t>19</t>
    <phoneticPr fontId="40" type="noConversion"/>
  </si>
  <si>
    <t>14</t>
    <phoneticPr fontId="40" type="noConversion"/>
  </si>
  <si>
    <t>13</t>
    <phoneticPr fontId="40" type="noConversion"/>
  </si>
  <si>
    <t>18</t>
    <phoneticPr fontId="40" type="noConversion"/>
  </si>
  <si>
    <t>0</t>
    <phoneticPr fontId="40" type="noConversion"/>
  </si>
  <si>
    <t>22</t>
    <phoneticPr fontId="40" type="noConversion"/>
  </si>
  <si>
    <t>5</t>
    <phoneticPr fontId="40" type="noConversion"/>
  </si>
  <si>
    <t>36</t>
    <phoneticPr fontId="40" type="noConversion"/>
  </si>
  <si>
    <r>
      <t>ｺﾞｰﾍﾞｰﾙ・ｱﾝﾄﾜｰﾇ</t>
    </r>
    <r>
      <rPr>
        <sz val="30"/>
        <rFont val="Arial"/>
        <family val="2"/>
      </rPr>
      <t xml:space="preserve"> / Antoine GAUBERT</t>
    </r>
  </si>
  <si>
    <t>Horiba France</t>
    <phoneticPr fontId="40" type="noConversion"/>
  </si>
  <si>
    <t>Institu Culturel Franco Japonais</t>
    <phoneticPr fontId="40" type="noConversion"/>
  </si>
  <si>
    <t>Sumitomo France S.A.S.</t>
    <phoneticPr fontId="40" type="noConversion"/>
  </si>
  <si>
    <t>最後まで 諦めなかったで賞</t>
    <phoneticPr fontId="40" type="noConversion"/>
  </si>
  <si>
    <t>Prix de la partie du vainqueur</t>
    <phoneticPr fontId="37"/>
  </si>
  <si>
    <t>1</t>
    <phoneticPr fontId="40" type="noConversion"/>
  </si>
  <si>
    <t>04-16</t>
  </si>
  <si>
    <t>IN</t>
  </si>
  <si>
    <t>04-32</t>
  </si>
  <si>
    <t>532 676 089</t>
  </si>
  <si>
    <t>517 211 304</t>
  </si>
  <si>
    <t>イーグル      Eagle</t>
    <phoneticPr fontId="37"/>
  </si>
  <si>
    <t xml:space="preserve">バーディー        Birdie        </t>
    <phoneticPr fontId="37"/>
  </si>
  <si>
    <t>Délégation Permanente du Japon auprès de l'UNESCO</t>
  </si>
  <si>
    <r>
      <t xml:space="preserve">ベスト     パ-トナ-                 賞                                  </t>
    </r>
    <r>
      <rPr>
        <b/>
        <sz val="26"/>
        <rFont val="Arial"/>
        <family val="2"/>
      </rPr>
      <t xml:space="preserve">        Le prix de la partie du vainqueur</t>
    </r>
    <phoneticPr fontId="37"/>
  </si>
  <si>
    <t>Prix de la performance amériolée</t>
    <phoneticPr fontId="40" type="noConversion"/>
  </si>
  <si>
    <t>The best partener</t>
    <phoneticPr fontId="40" type="noConversion"/>
  </si>
  <si>
    <r>
      <t xml:space="preserve">新ハンディ </t>
    </r>
    <r>
      <rPr>
        <b/>
        <sz val="26"/>
        <rFont val="Arial"/>
        <family val="2"/>
      </rPr>
      <t xml:space="preserve">    Nouv HCP</t>
    </r>
    <phoneticPr fontId="37"/>
  </si>
  <si>
    <t>　　ネットスコア　　　NETS</t>
    <phoneticPr fontId="37"/>
  </si>
  <si>
    <t>二アピン                              Concours de précision</t>
    <phoneticPr fontId="37"/>
  </si>
  <si>
    <t>CO2 Architecture</t>
  </si>
  <si>
    <t>18-205</t>
  </si>
  <si>
    <t>531 124 060</t>
  </si>
  <si>
    <t>542 990 014</t>
  </si>
  <si>
    <t>528 202 160</t>
  </si>
  <si>
    <t>003 511 113</t>
  </si>
  <si>
    <t>Coface (Global Solutions in Europe)</t>
  </si>
  <si>
    <t>CLASSEMENT</t>
    <phoneticPr fontId="37"/>
  </si>
  <si>
    <t>アズイズ会 会員番号</t>
    <phoneticPr fontId="37"/>
  </si>
  <si>
    <t>TROU N°.</t>
    <phoneticPr fontId="40" type="noConversion"/>
  </si>
  <si>
    <t>Distances en M</t>
    <phoneticPr fontId="40" type="noConversion"/>
  </si>
  <si>
    <t>Distances en M</t>
    <phoneticPr fontId="40" type="noConversion"/>
  </si>
  <si>
    <t>13</t>
  </si>
  <si>
    <t>9</t>
  </si>
  <si>
    <t>Daikin Airconditioning France</t>
  </si>
  <si>
    <t>21-229</t>
  </si>
  <si>
    <t>7</t>
  </si>
  <si>
    <t>11</t>
  </si>
  <si>
    <t>12</t>
  </si>
  <si>
    <t>512 028 156</t>
    <phoneticPr fontId="40" type="noConversion"/>
  </si>
  <si>
    <t>532 947 330</t>
    <phoneticPr fontId="40" type="noConversion"/>
  </si>
  <si>
    <t>041 726 350</t>
    <phoneticPr fontId="40" type="noConversion"/>
  </si>
  <si>
    <r>
      <t>藤本　義知</t>
    </r>
    <r>
      <rPr>
        <sz val="30"/>
        <rFont val="Arial"/>
        <family val="2"/>
      </rPr>
      <t xml:space="preserve"> / Yoshitomo FUJIMOTO</t>
    </r>
  </si>
  <si>
    <r>
      <t>平塚　潤一</t>
    </r>
    <r>
      <rPr>
        <sz val="30"/>
        <rFont val="Arial"/>
        <family val="2"/>
      </rPr>
      <t xml:space="preserve"> / Junichi HIRATSUKA</t>
    </r>
  </si>
  <si>
    <r>
      <t>志摩　明</t>
    </r>
    <r>
      <rPr>
        <sz val="30"/>
        <rFont val="Arial"/>
        <family val="2"/>
      </rPr>
      <t xml:space="preserve"> / Akira SHIMA</t>
    </r>
    <phoneticPr fontId="40" type="noConversion"/>
  </si>
  <si>
    <r>
      <t>鎌田　真輔</t>
    </r>
    <r>
      <rPr>
        <sz val="30"/>
        <rFont val="Arial"/>
        <family val="2"/>
      </rPr>
      <t xml:space="preserve"> / Shinsuke KAMADA</t>
    </r>
    <phoneticPr fontId="40" type="noConversion"/>
  </si>
  <si>
    <r>
      <t>横幕　崇</t>
    </r>
    <r>
      <rPr>
        <sz val="30"/>
        <rFont val="Arial"/>
        <family val="2"/>
      </rPr>
      <t xml:space="preserve"> / Takashi YOKOMAKU</t>
    </r>
  </si>
  <si>
    <t>Par</t>
    <phoneticPr fontId="37"/>
  </si>
  <si>
    <t>BRUT GROSS                STROKES</t>
    <phoneticPr fontId="37"/>
  </si>
  <si>
    <t>19</t>
  </si>
  <si>
    <t>20</t>
  </si>
  <si>
    <r>
      <t>ｴﾘｯｸ ｼﾞｬｺﾌﾞ</t>
    </r>
    <r>
      <rPr>
        <sz val="30"/>
        <rFont val="Arial"/>
        <family val="2"/>
      </rPr>
      <t xml:space="preserve"> / Eric JACOB</t>
    </r>
    <phoneticPr fontId="40" type="noConversion"/>
  </si>
  <si>
    <r>
      <t>ﾘｼｭｰ</t>
    </r>
    <r>
      <rPr>
        <sz val="28"/>
        <rFont val="ヒラギノ丸ゴ Pro W4"/>
        <charset val="128"/>
      </rPr>
      <t>・ﾌｨﾘｯﾌﾟ</t>
    </r>
    <r>
      <rPr>
        <sz val="30"/>
        <rFont val="Arial"/>
        <family val="2"/>
      </rPr>
      <t xml:space="preserve"> / Philippe RICHEUX</t>
    </r>
    <phoneticPr fontId="40" type="noConversion"/>
  </si>
  <si>
    <t>045 976 258</t>
  </si>
  <si>
    <t>18-204</t>
  </si>
  <si>
    <t>04-38</t>
  </si>
  <si>
    <r>
      <t>小野江　隆</t>
    </r>
    <r>
      <rPr>
        <sz val="30"/>
        <rFont val="Arial"/>
        <family val="2"/>
      </rPr>
      <t xml:space="preserve"> /</t>
    </r>
    <r>
      <rPr>
        <sz val="30"/>
        <rFont val="ヒラギノ丸ゴ Pro W4"/>
        <charset val="128"/>
      </rPr>
      <t xml:space="preserve"> Takashi ONOE </t>
    </r>
    <phoneticPr fontId="40" type="noConversion"/>
  </si>
  <si>
    <r>
      <t>尾池 厚之</t>
    </r>
    <r>
      <rPr>
        <sz val="30"/>
        <rFont val="Arial"/>
        <family val="2"/>
      </rPr>
      <t xml:space="preserve"> / Atsuyuki OIKE</t>
    </r>
  </si>
  <si>
    <r>
      <t>田窪　一雄</t>
    </r>
    <r>
      <rPr>
        <sz val="30"/>
        <rFont val="Arial"/>
        <family val="2"/>
      </rPr>
      <t xml:space="preserve"> / Kazuo TAKUBO</t>
    </r>
  </si>
  <si>
    <r>
      <t>二宮　和義</t>
    </r>
    <r>
      <rPr>
        <sz val="30"/>
        <rFont val="Arial"/>
        <family val="2"/>
      </rPr>
      <t xml:space="preserve"> / Kazuyoshi NINOMIYA</t>
    </r>
  </si>
  <si>
    <r>
      <t>大島　規秀</t>
    </r>
    <r>
      <rPr>
        <sz val="30"/>
        <rFont val="Arial"/>
        <family val="2"/>
      </rPr>
      <t xml:space="preserve"> / Norihide OSHIMA</t>
    </r>
  </si>
  <si>
    <r>
      <t>ﾉｰﾀﾞﾝ・ﾋﾟｴｰﾙ</t>
    </r>
    <r>
      <rPr>
        <sz val="30"/>
        <rFont val="Arial"/>
        <family val="2"/>
      </rPr>
      <t xml:space="preserve"> / Pierre NAUDIN</t>
    </r>
  </si>
  <si>
    <r>
      <t>ｽｭﾗﾝ・ｼﾞｬﾝ</t>
    </r>
    <r>
      <rPr>
        <sz val="30"/>
        <rFont val="Arial"/>
        <family val="2"/>
      </rPr>
      <t>-</t>
    </r>
    <r>
      <rPr>
        <sz val="30"/>
        <rFont val="ヒラギノ丸ゴ Pro W4"/>
        <charset val="128"/>
      </rPr>
      <t>ﾋﾟｴｰﾙ</t>
    </r>
    <r>
      <rPr>
        <sz val="30"/>
        <rFont val="Arial"/>
        <family val="2"/>
      </rPr>
      <t xml:space="preserve"> / Jean-Pierre SURIN</t>
    </r>
  </si>
  <si>
    <r>
      <t xml:space="preserve">末綱　隆 </t>
    </r>
    <r>
      <rPr>
        <sz val="30"/>
        <rFont val="Arial"/>
        <family val="2"/>
      </rPr>
      <t>/</t>
    </r>
    <r>
      <rPr>
        <sz val="30"/>
        <rFont val="ヒラギノ丸ゴ Pro W4"/>
        <charset val="128"/>
      </rPr>
      <t xml:space="preserve"> T. SUETSUNA</t>
    </r>
    <phoneticPr fontId="40" type="noConversion"/>
  </si>
  <si>
    <r>
      <t>齋藤　泰雄</t>
    </r>
    <r>
      <rPr>
        <sz val="30"/>
        <rFont val="Arial"/>
        <family val="2"/>
      </rPr>
      <t xml:space="preserve"> /</t>
    </r>
    <r>
      <rPr>
        <sz val="30"/>
        <rFont val="ヒラギノ丸ゴ Pro W4"/>
        <charset val="128"/>
      </rPr>
      <t xml:space="preserve"> Y. SAITO</t>
    </r>
    <phoneticPr fontId="40" type="noConversion"/>
  </si>
  <si>
    <r>
      <t xml:space="preserve">北島　信一 </t>
    </r>
    <r>
      <rPr>
        <sz val="30"/>
        <rFont val="Arial"/>
        <family val="2"/>
      </rPr>
      <t>/</t>
    </r>
    <r>
      <rPr>
        <sz val="30"/>
        <rFont val="ヒラギノ丸ゴ Pro W4"/>
        <charset val="128"/>
      </rPr>
      <t xml:space="preserve"> S. KITAJIMA</t>
    </r>
    <phoneticPr fontId="40" type="noConversion"/>
  </si>
  <si>
    <r>
      <t>長瀬　正己</t>
    </r>
    <r>
      <rPr>
        <sz val="30"/>
        <rFont val="Arial"/>
        <family val="2"/>
      </rPr>
      <t xml:space="preserve"> / Masami NAGASE</t>
    </r>
    <phoneticPr fontId="40" type="noConversion"/>
  </si>
  <si>
    <t>Apremont Golf Club</t>
    <phoneticPr fontId="37"/>
  </si>
  <si>
    <r>
      <t>参加者（敬称略）</t>
    </r>
    <r>
      <rPr>
        <b/>
        <sz val="28"/>
        <rFont val="Arial Narrow"/>
        <family val="2"/>
      </rPr>
      <t xml:space="preserve"> /   Participant(e) </t>
    </r>
    <phoneticPr fontId="37"/>
  </si>
  <si>
    <t>Licence ffg</t>
    <phoneticPr fontId="37"/>
  </si>
  <si>
    <t>21-231</t>
    <phoneticPr fontId="40" type="noConversion"/>
  </si>
  <si>
    <t>21-227</t>
    <phoneticPr fontId="40" type="noConversion"/>
  </si>
  <si>
    <t>,JK,</t>
    <phoneticPr fontId="40" type="noConversion"/>
  </si>
  <si>
    <t>20-224</t>
  </si>
  <si>
    <t>Kubota Europe</t>
    <phoneticPr fontId="40" type="noConversion"/>
  </si>
  <si>
    <t>Ancien Ambassade du Japon auprés de l'OCDE</t>
    <phoneticPr fontId="40" type="noConversion"/>
  </si>
  <si>
    <t>14</t>
  </si>
  <si>
    <t>15</t>
  </si>
  <si>
    <t>16</t>
  </si>
  <si>
    <t>17</t>
  </si>
  <si>
    <t>ABSENT(E)S</t>
    <phoneticPr fontId="37"/>
  </si>
  <si>
    <t>Sakai Europe</t>
    <phoneticPr fontId="40" type="noConversion"/>
  </si>
  <si>
    <t>Tamron France</t>
    <phoneticPr fontId="40" type="noConversion"/>
  </si>
  <si>
    <t>Inabata France</t>
    <phoneticPr fontId="40" type="noConversion"/>
  </si>
  <si>
    <t xml:space="preserve">Toray Carbon Fiber Europe </t>
    <phoneticPr fontId="40" type="noConversion"/>
  </si>
  <si>
    <t>Jetro Paris</t>
    <phoneticPr fontId="40" type="noConversion"/>
  </si>
  <si>
    <r>
      <t>片川　喜代治</t>
    </r>
    <r>
      <rPr>
        <sz val="30"/>
        <rFont val="Arial"/>
        <family val="2"/>
      </rPr>
      <t xml:space="preserve"> / Kiyoji KATAKAWA</t>
    </r>
    <phoneticPr fontId="40" type="noConversion"/>
  </si>
  <si>
    <r>
      <t>ｱﾝｷﾞｽ・ｴﾏﾆｭｴﾙ</t>
    </r>
    <r>
      <rPr>
        <sz val="30"/>
        <rFont val="Arial"/>
        <family val="2"/>
      </rPr>
      <t xml:space="preserve"> / Emmanuel ANGUIS</t>
    </r>
    <phoneticPr fontId="40" type="noConversion"/>
  </si>
  <si>
    <r>
      <t>石塚　徹</t>
    </r>
    <r>
      <rPr>
        <sz val="30"/>
        <rFont val="Arial"/>
        <family val="2"/>
      </rPr>
      <t xml:space="preserve"> / Toru ISHIZUKA</t>
    </r>
  </si>
  <si>
    <r>
      <t>木田　幹彦</t>
    </r>
    <r>
      <rPr>
        <sz val="30"/>
        <rFont val="Arial"/>
        <family val="2"/>
      </rPr>
      <t xml:space="preserve"> / Mikihiko KIDA</t>
    </r>
  </si>
  <si>
    <r>
      <t>利根川　聖佳</t>
    </r>
    <r>
      <rPr>
        <sz val="30"/>
        <rFont val="Arial"/>
        <family val="2"/>
      </rPr>
      <t xml:space="preserve"> / Satoka TONEGAWA</t>
    </r>
  </si>
  <si>
    <r>
      <t>西村　英記</t>
    </r>
    <r>
      <rPr>
        <sz val="30"/>
        <rFont val="Arial"/>
        <family val="2"/>
      </rPr>
      <t xml:space="preserve"> / Hideki NISHIMURA</t>
    </r>
    <r>
      <rPr>
        <sz val="30"/>
        <rFont val="ヒラギノ丸ゴ Pro W4"/>
        <charset val="128"/>
      </rPr>
      <t>　</t>
    </r>
  </si>
  <si>
    <t>2</t>
  </si>
  <si>
    <t>06-80</t>
  </si>
  <si>
    <t>4</t>
  </si>
  <si>
    <t>Laser Systems &amp; Solutions of Europe</t>
  </si>
  <si>
    <t>5</t>
  </si>
  <si>
    <t>04-18</t>
  </si>
  <si>
    <t>INVITES</t>
  </si>
  <si>
    <t xml:space="preserve"> </t>
  </si>
  <si>
    <t>06-76</t>
  </si>
  <si>
    <t>Membre Permanent</t>
  </si>
  <si>
    <t>Caderas Martin</t>
  </si>
  <si>
    <t>20-221</t>
  </si>
  <si>
    <t>Kubota Europe</t>
  </si>
  <si>
    <t>047 028 346</t>
  </si>
  <si>
    <t>529 395 013</t>
  </si>
  <si>
    <t>3</t>
  </si>
  <si>
    <t>8</t>
  </si>
  <si>
    <t>19-216</t>
  </si>
  <si>
    <t>Sojitz Europe</t>
  </si>
  <si>
    <t>514 721 312</t>
  </si>
  <si>
    <t>17-195</t>
  </si>
  <si>
    <t>20-222</t>
  </si>
  <si>
    <t>20-223</t>
  </si>
  <si>
    <t>19-209</t>
  </si>
  <si>
    <r>
      <t>竹川　徹</t>
    </r>
    <r>
      <rPr>
        <sz val="30"/>
        <rFont val="Arial"/>
        <family val="2"/>
      </rPr>
      <t xml:space="preserve"> / Toru TAKEGAWA</t>
    </r>
  </si>
  <si>
    <t>SEIREN (Europe Office)</t>
  </si>
  <si>
    <t>514 214 334</t>
  </si>
  <si>
    <t>1</t>
    <phoneticPr fontId="40" type="noConversion"/>
  </si>
  <si>
    <t>18-206</t>
    <phoneticPr fontId="40" type="noConversion"/>
  </si>
  <si>
    <r>
      <t>中郡　信長</t>
    </r>
    <r>
      <rPr>
        <sz val="30"/>
        <rFont val="Arial"/>
        <family val="2"/>
      </rPr>
      <t xml:space="preserve"> / Nobunaga CHUGUN</t>
    </r>
  </si>
  <si>
    <r>
      <t xml:space="preserve">鈴木　紀之 </t>
    </r>
    <r>
      <rPr>
        <sz val="30"/>
        <rFont val="Arial"/>
        <family val="2"/>
      </rPr>
      <t>/ Noriyuki SUZUKI</t>
    </r>
  </si>
  <si>
    <t>Marubeni Int'l (Europe) GmbH, Paris Branch</t>
  </si>
  <si>
    <t>20-219</t>
  </si>
  <si>
    <r>
      <t>井上　直彦</t>
    </r>
    <r>
      <rPr>
        <sz val="30"/>
        <rFont val="ヒラギノ角ゴ Pro W3"/>
        <charset val="128"/>
      </rPr>
      <t xml:space="preserve"> </t>
    </r>
    <r>
      <rPr>
        <sz val="30"/>
        <rFont val="Arial"/>
        <family val="2"/>
      </rPr>
      <t>/ Naohiko INOUE</t>
    </r>
  </si>
  <si>
    <t>Elmo Europe</t>
  </si>
  <si>
    <t>20-220</t>
  </si>
  <si>
    <r>
      <t>衣笠　雄一郎</t>
    </r>
    <r>
      <rPr>
        <sz val="30"/>
        <rFont val="Arial"/>
        <family val="2"/>
      </rPr>
      <t xml:space="preserve"> / Yuichiro KINUGASA</t>
    </r>
  </si>
  <si>
    <r>
      <t xml:space="preserve">ﾙﾏﾚｼｬﾙ・ｸﾞｻﾞﾋﾞｴ </t>
    </r>
    <r>
      <rPr>
        <sz val="30"/>
        <rFont val="Arial"/>
        <family val="2"/>
      </rPr>
      <t>/ Xavier LEMARECHAL</t>
    </r>
    <r>
      <rPr>
        <sz val="30"/>
        <rFont val="ヒラギノ丸ゴ Pro W4"/>
        <charset val="128"/>
      </rPr>
      <t xml:space="preserve"> </t>
    </r>
  </si>
  <si>
    <t>KPMG Avocats</t>
  </si>
  <si>
    <t>19-218</t>
    <phoneticPr fontId="40" type="noConversion"/>
  </si>
  <si>
    <t>Classement de la difficulté par trou</t>
    <phoneticPr fontId="40" type="noConversion"/>
  </si>
  <si>
    <t>Apremont Golf</t>
  </si>
  <si>
    <t>549 759 075</t>
  </si>
  <si>
    <t>17-194</t>
  </si>
  <si>
    <t>6</t>
  </si>
  <si>
    <t>044 301 357</t>
  </si>
  <si>
    <t>21-230</t>
  </si>
  <si>
    <t>Ancien Ambassade du Japon à Paris</t>
  </si>
  <si>
    <t>05-59</t>
  </si>
  <si>
    <t>OUT</t>
  </si>
  <si>
    <t>515 297 333</t>
  </si>
  <si>
    <t>19-210</t>
  </si>
  <si>
    <t>07-89</t>
  </si>
  <si>
    <t>17-181</t>
  </si>
  <si>
    <t>14-159</t>
  </si>
  <si>
    <t>VP Wines France</t>
  </si>
  <si>
    <t>522 843 283</t>
  </si>
  <si>
    <t>18</t>
  </si>
  <si>
    <t>19-211</t>
    <phoneticPr fontId="40" type="noConversion"/>
  </si>
  <si>
    <r>
      <t>アズイズ会会則による</t>
    </r>
    <r>
      <rPr>
        <sz val="36"/>
        <rFont val="Arial Narrow"/>
        <family val="2"/>
      </rPr>
      <t>18</t>
    </r>
    <r>
      <rPr>
        <sz val="36"/>
        <rFont val="ヒラギノ丸ゴ ProN W4"/>
        <charset val="128"/>
      </rPr>
      <t>ホール・ストロークプレー</t>
    </r>
    <r>
      <rPr>
        <sz val="36"/>
        <rFont val="Arial Narrow"/>
        <family val="2"/>
      </rPr>
      <t>/ Compétition en Strokeplay de18 holes / Chaque participant(e) à la compétiton a son propre handicap révisé par l'organisatrice sauf pour la première participation.                                                                                                                                                                                                                                               Si les résultats en net sont exaequo, le gangeant(e) sera la personne qui a le HCP moins élevé (petit chiffre)  &gt;  si encore exaequo : Moins du coup constaté en ALLER / OUT  &gt;  si encore exaequo : Age le plus élevée.</t>
    </r>
    <phoneticPr fontId="37"/>
  </si>
  <si>
    <r>
      <t xml:space="preserve">Coups moyen du jour  </t>
    </r>
    <r>
      <rPr>
        <sz val="40"/>
        <rFont val="ＭＳ Ｐゴシック"/>
        <charset val="128"/>
      </rPr>
      <t>❶</t>
    </r>
    <phoneticPr fontId="40" type="noConversion"/>
  </si>
  <si>
    <r>
      <t xml:space="preserve">Difference </t>
    </r>
    <r>
      <rPr>
        <sz val="52"/>
        <rFont val="Zapf Dingbats"/>
      </rPr>
      <t>❶</t>
    </r>
    <r>
      <rPr>
        <sz val="40"/>
        <rFont val="Zapf Dingbats"/>
      </rPr>
      <t xml:space="preserve"> </t>
    </r>
    <r>
      <rPr>
        <sz val="40"/>
        <rFont val="ＭＳ Ｐゴシック"/>
        <charset val="128"/>
      </rPr>
      <t>−</t>
    </r>
    <r>
      <rPr>
        <sz val="40"/>
        <rFont val="Arial"/>
        <family val="2"/>
      </rPr>
      <t xml:space="preserve"> PAR </t>
    </r>
    <phoneticPr fontId="40" type="noConversion"/>
  </si>
  <si>
    <t xml:space="preserve">  </t>
    <phoneticPr fontId="40" type="noConversion"/>
  </si>
  <si>
    <t>513 308 315</t>
  </si>
  <si>
    <t>04-01</t>
  </si>
  <si>
    <t>522 549 011</t>
  </si>
  <si>
    <t>11-123</t>
  </si>
  <si>
    <t>ESMOD International</t>
  </si>
  <si>
    <t>511 909 116</t>
  </si>
  <si>
    <t>09-100</t>
  </si>
  <si>
    <t>All Nippon Airways</t>
  </si>
  <si>
    <t>05-63</t>
  </si>
  <si>
    <t>546 694195</t>
  </si>
  <si>
    <t>高瀬　 勇 / Isamu TAKASE</t>
    <phoneticPr fontId="40" type="noConversion"/>
  </si>
  <si>
    <t>total</t>
    <phoneticPr fontId="40" type="noConversion"/>
  </si>
  <si>
    <t>20-225</t>
  </si>
  <si>
    <t>Ambassade du Japon</t>
  </si>
  <si>
    <t>527 264 346</t>
  </si>
  <si>
    <t>20-226</t>
  </si>
  <si>
    <t>Mizuho Bank, Ltd. Paris Branch</t>
  </si>
  <si>
    <t>21-228</t>
  </si>
  <si>
    <t>NP</t>
    <phoneticPr fontId="40" type="noConversion"/>
  </si>
  <si>
    <t>total</t>
    <phoneticPr fontId="40" type="noConversion"/>
  </si>
  <si>
    <r>
      <t xml:space="preserve">アズイズ会ハンディ </t>
    </r>
    <r>
      <rPr>
        <b/>
        <sz val="26"/>
        <rFont val="Arial"/>
        <family val="2"/>
      </rPr>
      <t xml:space="preserve">     Asis Kaï HCP</t>
    </r>
    <phoneticPr fontId="37"/>
  </si>
  <si>
    <t>519 503 334</t>
    <phoneticPr fontId="40" type="noConversion"/>
  </si>
  <si>
    <t>Ancien Ambassade du Japon à  Luxembourg</t>
  </si>
  <si>
    <t>17-193</t>
  </si>
  <si>
    <t>10</t>
  </si>
  <si>
    <t>Stanley-IDESS</t>
  </si>
  <si>
    <t>Représentant(e) de</t>
    <phoneticPr fontId="37"/>
  </si>
  <si>
    <t>36</t>
    <phoneticPr fontId="40" type="noConversion"/>
  </si>
  <si>
    <r>
      <t>ﾒﾚｯﾄ・ｹﾘｰ</t>
    </r>
    <r>
      <rPr>
        <sz val="30"/>
        <rFont val="Arial"/>
        <family val="2"/>
      </rPr>
      <t xml:space="preserve"> / Kelly MERRETT</t>
    </r>
    <phoneticPr fontId="40" type="noConversion"/>
  </si>
  <si>
    <r>
      <t xml:space="preserve">石田　聖 </t>
    </r>
    <r>
      <rPr>
        <sz val="30"/>
        <rFont val="Arial"/>
        <family val="2"/>
      </rPr>
      <t>/ Satoru ISHIDA</t>
    </r>
    <phoneticPr fontId="40" type="noConversion"/>
  </si>
  <si>
    <t>12</t>
    <phoneticPr fontId="40" type="noConversion"/>
  </si>
  <si>
    <t>042 556 350</t>
    <phoneticPr fontId="40" type="noConversion"/>
  </si>
  <si>
    <t>Tokio Marine Europe S.A. Paris</t>
    <phoneticPr fontId="40" type="noConversion"/>
  </si>
  <si>
    <t>523 850 353</t>
    <phoneticPr fontId="40" type="noConversion"/>
  </si>
  <si>
    <r>
      <t xml:space="preserve">坂本　航司 </t>
    </r>
    <r>
      <rPr>
        <sz val="30"/>
        <rFont val="Arial"/>
        <family val="2"/>
      </rPr>
      <t>/ Koji SAKAMOTO</t>
    </r>
    <phoneticPr fontId="40" type="noConversion"/>
  </si>
  <si>
    <r>
      <t>仁野　覚</t>
    </r>
    <r>
      <rPr>
        <sz val="30"/>
        <rFont val="Arial"/>
        <family val="2"/>
      </rPr>
      <t xml:space="preserve"> / Satoru NINO</t>
    </r>
    <phoneticPr fontId="40" type="noConversion"/>
  </si>
  <si>
    <r>
      <t xml:space="preserve">石川　政信 </t>
    </r>
    <r>
      <rPr>
        <sz val="30"/>
        <rFont val="Arial"/>
        <family val="2"/>
      </rPr>
      <t>/ Masanobu ISHIKAWA</t>
    </r>
    <phoneticPr fontId="40" type="noConversion"/>
  </si>
  <si>
    <r>
      <t>飯田　隆一</t>
    </r>
    <r>
      <rPr>
        <sz val="30"/>
        <rFont val="Arial"/>
        <family val="2"/>
      </rPr>
      <t xml:space="preserve"> / Ryuichi IIDA</t>
    </r>
    <phoneticPr fontId="40" type="noConversion"/>
  </si>
  <si>
    <t>Mitsui Sumitomo Insurance Co</t>
    <phoneticPr fontId="40" type="noConversion"/>
  </si>
  <si>
    <t>21-232</t>
    <phoneticPr fontId="40" type="noConversion"/>
  </si>
  <si>
    <t>21-231</t>
    <phoneticPr fontId="40" type="noConversion"/>
  </si>
  <si>
    <r>
      <t xml:space="preserve">２０２１年　アズイズ会　第１９7回大会                             </t>
    </r>
    <r>
      <rPr>
        <sz val="48"/>
        <rFont val="ＭＳ Ｐゴシック"/>
        <charset val="128"/>
      </rPr>
      <t>le 10 juillet 2021</t>
    </r>
    <phoneticPr fontId="40" type="noConversion"/>
  </si>
  <si>
    <r>
      <t xml:space="preserve">べスグロ </t>
    </r>
    <r>
      <rPr>
        <b/>
        <sz val="28"/>
        <color indexed="13"/>
        <rFont val="ヒラギノ角ゴ StdN W8"/>
        <charset val="128"/>
      </rPr>
      <t xml:space="preserve">Meilleur en brut                                  en aller &amp; en retour  </t>
    </r>
    <phoneticPr fontId="37"/>
  </si>
  <si>
    <r>
      <t>初参加またはオープン参加</t>
    </r>
    <r>
      <rPr>
        <b/>
        <sz val="32"/>
        <rFont val="Arial Narrow"/>
        <family val="2"/>
      </rPr>
      <t xml:space="preserve">                                </t>
    </r>
    <r>
      <rPr>
        <b/>
        <sz val="36"/>
        <rFont val="Arial Narrow"/>
        <family val="2"/>
      </rPr>
      <t xml:space="preserve">Première ou OPEN participation </t>
    </r>
    <phoneticPr fontId="40" type="noConversion"/>
  </si>
  <si>
    <r>
      <t>太田　賢二郎</t>
    </r>
    <r>
      <rPr>
        <sz val="30"/>
        <rFont val="Arial"/>
        <family val="2"/>
      </rPr>
      <t xml:space="preserve"> /  Kenjiro OHTA</t>
    </r>
    <r>
      <rPr>
        <sz val="30"/>
        <rFont val="ＭＳ Ｐゴシック"/>
        <charset val="128"/>
      </rPr>
      <t>　</t>
    </r>
    <phoneticPr fontId="40" type="noConversion"/>
  </si>
  <si>
    <r>
      <t>日野　裕司</t>
    </r>
    <r>
      <rPr>
        <sz val="30"/>
        <rFont val="Arial"/>
        <family val="2"/>
      </rPr>
      <t xml:space="preserve"> / Yuji HINO</t>
    </r>
    <phoneticPr fontId="40" type="noConversion"/>
  </si>
  <si>
    <r>
      <t>井上　宏一</t>
    </r>
    <r>
      <rPr>
        <sz val="30"/>
        <rFont val="Arial"/>
        <family val="2"/>
      </rPr>
      <t xml:space="preserve"> / Koichi INOUE</t>
    </r>
    <phoneticPr fontId="40" type="noConversion"/>
  </si>
  <si>
    <r>
      <t>庄源　英樹</t>
    </r>
    <r>
      <rPr>
        <sz val="30"/>
        <rFont val="Arial Narrow"/>
        <family val="2"/>
      </rPr>
      <t xml:space="preserve"> / Hideki SHOGEN</t>
    </r>
  </si>
  <si>
    <r>
      <t xml:space="preserve">村上　強志 </t>
    </r>
    <r>
      <rPr>
        <sz val="30"/>
        <rFont val="Arial"/>
        <family val="2"/>
      </rPr>
      <t>/ Tsuyoshi MURAKAMI</t>
    </r>
    <phoneticPr fontId="40" type="noConversion"/>
  </si>
  <si>
    <r>
      <t>小堀　知宏</t>
    </r>
    <r>
      <rPr>
        <sz val="30"/>
        <rFont val="Arial"/>
        <family val="2"/>
      </rPr>
      <t xml:space="preserve"> / Tomohiro KOBORI</t>
    </r>
    <phoneticPr fontId="40" type="noConversion"/>
  </si>
  <si>
    <r>
      <t>金山　俊彦</t>
    </r>
    <r>
      <rPr>
        <sz val="30"/>
        <rFont val="Arial"/>
        <family val="2"/>
      </rPr>
      <t xml:space="preserve"> / Toshihiko KANAYAMA</t>
    </r>
  </si>
  <si>
    <r>
      <t xml:space="preserve">山下　和則 </t>
    </r>
    <r>
      <rPr>
        <sz val="30"/>
        <rFont val="Arial"/>
        <family val="2"/>
      </rPr>
      <t>/ Kazunori YAMASHITA</t>
    </r>
    <phoneticPr fontId="40" type="noConversion"/>
  </si>
  <si>
    <r>
      <t>最後まで諦めなかったで賞</t>
    </r>
    <r>
      <rPr>
        <b/>
        <sz val="19"/>
        <rFont val="Arial Narrow"/>
        <family val="2"/>
      </rPr>
      <t xml:space="preserve"> </t>
    </r>
    <r>
      <rPr>
        <b/>
        <sz val="16"/>
        <rFont val="Arial Narrow"/>
        <family val="2"/>
      </rPr>
      <t xml:space="preserve">                            </t>
    </r>
    <r>
      <rPr>
        <b/>
        <sz val="18"/>
        <rFont val="Arial Narrow"/>
        <family val="2"/>
      </rPr>
      <t xml:space="preserve">OUT − IN = </t>
    </r>
    <r>
      <rPr>
        <b/>
        <sz val="18"/>
        <color indexed="10"/>
        <rFont val="Lantinghei TC Heavy"/>
      </rPr>
      <t>プラス</t>
    </r>
    <r>
      <rPr>
        <b/>
        <sz val="18"/>
        <rFont val="Arial Narrow"/>
        <family val="2"/>
      </rPr>
      <t>XX</t>
    </r>
    <r>
      <rPr>
        <sz val="18"/>
        <rFont val="Arial Narrow"/>
        <family val="2"/>
      </rPr>
      <t xml:space="preserve"> </t>
    </r>
    <r>
      <rPr>
        <b/>
        <sz val="17"/>
        <color indexed="10"/>
        <rFont val="ヒラギノ丸ゴ Pro W4"/>
        <charset val="128"/>
      </rPr>
      <t>数字がプラスで最大の参加者。同点の場合はハンディが0に近い人が獲得。</t>
    </r>
    <r>
      <rPr>
        <sz val="17"/>
        <color indexed="10"/>
        <rFont val="Arial Narrow"/>
        <family val="2"/>
      </rPr>
      <t xml:space="preserve">                         </t>
    </r>
    <r>
      <rPr>
        <sz val="16"/>
        <color indexed="10"/>
        <rFont val="Arial Narrow"/>
        <family val="2"/>
      </rPr>
      <t xml:space="preserve">                                     </t>
    </r>
    <r>
      <rPr>
        <b/>
        <i/>
        <sz val="29"/>
        <rFont val="Arial Narrow"/>
        <family val="2"/>
      </rPr>
      <t>Prix de                          la performance                   amélioré</t>
    </r>
    <r>
      <rPr>
        <i/>
        <sz val="29"/>
        <rFont val="Arial Narrow"/>
        <family val="2"/>
      </rPr>
      <t>e</t>
    </r>
    <r>
      <rPr>
        <i/>
        <sz val="20"/>
        <rFont val="Arial Narrow"/>
        <family val="2"/>
      </rPr>
      <t xml:space="preserve">  </t>
    </r>
    <r>
      <rPr>
        <sz val="20"/>
        <rFont val="Arial Narrow"/>
        <family val="2"/>
      </rPr>
      <t xml:space="preserve">          </t>
    </r>
    <r>
      <rPr>
        <sz val="20"/>
        <rFont val="ＭＳ Ｐゴシック"/>
        <charset val="128"/>
      </rPr>
      <t xml:space="preserve">　          </t>
    </r>
    <r>
      <rPr>
        <b/>
        <sz val="20"/>
        <rFont val="Arial Narrow"/>
        <family val="2"/>
      </rPr>
      <t xml:space="preserve">Le ou la vainqueur(e) est :   OUT − IN = </t>
    </r>
    <r>
      <rPr>
        <b/>
        <sz val="20"/>
        <color indexed="10"/>
        <rFont val="Arial Narrow"/>
        <family val="2"/>
      </rPr>
      <t>+</t>
    </r>
    <r>
      <rPr>
        <b/>
        <sz val="20"/>
        <rFont val="Arial Narrow"/>
        <family val="2"/>
      </rPr>
      <t xml:space="preserve">XX  </t>
    </r>
    <r>
      <rPr>
        <b/>
        <sz val="22"/>
        <color indexed="10"/>
        <rFont val="Arial Narrow"/>
        <family val="2"/>
      </rPr>
      <t>le vainqueur est le plus grand chiffre POSITIF constaté.</t>
    </r>
    <r>
      <rPr>
        <b/>
        <sz val="22"/>
        <color indexed="10"/>
        <rFont val="ＭＳ Ｐゴシック"/>
        <charset val="128"/>
      </rPr>
      <t>　Si ex aequo,  les hcp d'ASIS le plus proche du ZERO qui emportera.</t>
    </r>
    <phoneticPr fontId="37"/>
  </si>
  <si>
    <t>SLOPES DAMES 122   -   SSS 73.4</t>
    <phoneticPr fontId="40" type="noConversion"/>
  </si>
  <si>
    <t>SLOPES MESSIEURS 124  -  SSS 70.0</t>
    <phoneticPr fontId="40" type="noConversion"/>
  </si>
  <si>
    <t>SLOPES DAMES 120   -   SSS 71.3</t>
    <phoneticPr fontId="40" type="noConversion"/>
  </si>
  <si>
    <t>518 932 346</t>
    <phoneticPr fontId="40" type="noConversion"/>
  </si>
  <si>
    <t>529 490 017</t>
    <phoneticPr fontId="40" type="noConversion"/>
  </si>
  <si>
    <t>518 077 119</t>
    <phoneticPr fontId="40" type="noConversion"/>
  </si>
  <si>
    <t>17-183</t>
    <phoneticPr fontId="40" type="noConversion"/>
  </si>
  <si>
    <t>19-206</t>
    <phoneticPr fontId="40" type="noConversion"/>
  </si>
  <si>
    <t>19-214</t>
    <phoneticPr fontId="40" type="noConversion"/>
  </si>
  <si>
    <t>19-217</t>
    <phoneticPr fontId="40" type="noConversion"/>
  </si>
  <si>
    <t>Office National du Tourisme Japonais à Paris</t>
  </si>
  <si>
    <t>Threebond Europe</t>
  </si>
  <si>
    <t>Jeol (Europe)</t>
  </si>
  <si>
    <t>Sumitomo France</t>
  </si>
  <si>
    <t>Azsa  (Kpmg Japan)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</si>
</sst>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5">
    <font>
      <sz val="10"/>
      <name val="Verdana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name val="ＭＳ Ｐゴシック"/>
      <charset val="128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charset val="128"/>
    </font>
    <font>
      <sz val="2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sz val="2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name val="ヒラギノ角ゴ ProN W6"/>
      <charset val="128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i/>
      <sz val="22"/>
      <name val="Arial"/>
      <family val="2"/>
    </font>
    <font>
      <b/>
      <i/>
      <sz val="24"/>
      <name val="Arial"/>
      <family val="2"/>
    </font>
    <font>
      <sz val="10"/>
      <color indexed="9"/>
      <name val="Verdana"/>
      <family val="2"/>
    </font>
    <font>
      <b/>
      <sz val="16"/>
      <color indexed="9"/>
      <name val="Arial Narrow"/>
      <family val="2"/>
    </font>
    <font>
      <sz val="22"/>
      <name val="Arial Narrow"/>
      <family val="2"/>
    </font>
    <font>
      <b/>
      <sz val="26"/>
      <name val="Arial Narrow"/>
      <family val="2"/>
    </font>
    <font>
      <sz val="22"/>
      <name val="Verdana"/>
      <family val="2"/>
    </font>
    <font>
      <b/>
      <i/>
      <sz val="22"/>
      <color indexed="12"/>
      <name val="Arial"/>
      <family val="2"/>
    </font>
    <font>
      <b/>
      <i/>
      <sz val="22"/>
      <color indexed="10"/>
      <name val="Arial"/>
      <family val="2"/>
    </font>
    <font>
      <b/>
      <sz val="28"/>
      <name val="Arial Narrow"/>
      <family val="2"/>
    </font>
    <font>
      <b/>
      <sz val="26"/>
      <name val="Arial"/>
      <family val="2"/>
    </font>
    <font>
      <sz val="28"/>
      <name val="Arial Narrow"/>
      <family val="2"/>
    </font>
    <font>
      <sz val="26"/>
      <name val="Arial"/>
      <family val="2"/>
    </font>
    <font>
      <b/>
      <i/>
      <sz val="26"/>
      <name val="Arial"/>
      <family val="2"/>
    </font>
    <font>
      <b/>
      <i/>
      <sz val="26"/>
      <color indexed="10"/>
      <name val="Arial"/>
      <family val="2"/>
    </font>
    <font>
      <sz val="26"/>
      <name val="Verdana"/>
      <family val="2"/>
    </font>
    <font>
      <b/>
      <i/>
      <sz val="26"/>
      <color indexed="12"/>
      <name val="Arial"/>
      <family val="2"/>
    </font>
    <font>
      <sz val="22"/>
      <color indexed="12"/>
      <name val="ヒラギノ角ゴ ProN W6"/>
      <charset val="128"/>
    </font>
    <font>
      <sz val="22"/>
      <color indexed="12"/>
      <name val="Verdana"/>
      <family val="2"/>
    </font>
    <font>
      <sz val="22"/>
      <color indexed="12"/>
      <name val="Arial Narrow"/>
      <family val="2"/>
    </font>
    <font>
      <sz val="22"/>
      <color indexed="12"/>
      <name val="Arial"/>
      <family val="2"/>
    </font>
    <font>
      <b/>
      <sz val="22"/>
      <color indexed="12"/>
      <name val="Arial"/>
      <family val="2"/>
    </font>
    <font>
      <b/>
      <sz val="20"/>
      <name val="Arial Narrow"/>
      <family val="2"/>
    </font>
    <font>
      <sz val="22"/>
      <name val="Arial"/>
      <family val="2"/>
    </font>
    <font>
      <b/>
      <sz val="22"/>
      <name val="Arial Narrow"/>
      <family val="2"/>
    </font>
    <font>
      <b/>
      <sz val="22"/>
      <color indexed="9"/>
      <name val="Arial"/>
      <family val="2"/>
    </font>
    <font>
      <b/>
      <i/>
      <sz val="36"/>
      <name val="Arial"/>
      <family val="2"/>
    </font>
    <font>
      <b/>
      <i/>
      <sz val="36"/>
      <color indexed="12"/>
      <name val="Arial"/>
      <family val="2"/>
    </font>
    <font>
      <b/>
      <i/>
      <sz val="36"/>
      <color indexed="10"/>
      <name val="Arial"/>
      <family val="2"/>
    </font>
    <font>
      <b/>
      <i/>
      <sz val="36"/>
      <color indexed="9"/>
      <name val="Arial"/>
      <family val="2"/>
    </font>
    <font>
      <sz val="28"/>
      <name val="Verdana"/>
      <family val="2"/>
    </font>
    <font>
      <b/>
      <sz val="32"/>
      <name val="Arial Narrow"/>
      <family val="2"/>
    </font>
    <font>
      <b/>
      <sz val="32"/>
      <name val="ヒラギノ丸ゴ Pro W4"/>
      <charset val="128"/>
    </font>
    <font>
      <sz val="32"/>
      <name val="Verdana"/>
      <family val="2"/>
    </font>
    <font>
      <sz val="24"/>
      <color indexed="9"/>
      <name val="ヒラギノ丸ゴ Pro W4"/>
      <charset val="128"/>
    </font>
    <font>
      <sz val="24"/>
      <name val="Verdana"/>
      <family val="2"/>
    </font>
    <font>
      <b/>
      <sz val="26"/>
      <name val="Verdana"/>
      <family val="2"/>
    </font>
    <font>
      <sz val="16"/>
      <color indexed="10"/>
      <name val="Arial Narrow"/>
      <family val="2"/>
    </font>
    <font>
      <i/>
      <sz val="20"/>
      <name val="Arial Narrow"/>
      <family val="2"/>
    </font>
    <font>
      <sz val="20"/>
      <name val="ＭＳ Ｐゴシック"/>
      <charset val="128"/>
    </font>
    <font>
      <b/>
      <sz val="20"/>
      <color indexed="10"/>
      <name val="Arial Narrow"/>
      <family val="2"/>
    </font>
    <font>
      <sz val="48"/>
      <color indexed="9"/>
      <name val="Avenir Black Oblique"/>
    </font>
    <font>
      <sz val="48"/>
      <name val="Verdana"/>
      <family val="2"/>
    </font>
    <font>
      <b/>
      <sz val="28"/>
      <name val="ヒラギノ丸ゴ Pro W4"/>
      <charset val="128"/>
    </font>
    <font>
      <b/>
      <sz val="36"/>
      <name val="Arial Narrow"/>
      <family val="2"/>
    </font>
    <font>
      <b/>
      <i/>
      <sz val="24"/>
      <color indexed="9"/>
      <name val="Arial"/>
      <family val="2"/>
    </font>
    <font>
      <b/>
      <sz val="36"/>
      <name val="Arial"/>
      <family val="2"/>
    </font>
    <font>
      <b/>
      <sz val="20"/>
      <color indexed="8"/>
      <name val="Arial Narrow"/>
      <family val="2"/>
    </font>
    <font>
      <b/>
      <i/>
      <sz val="36"/>
      <color indexed="52"/>
      <name val="Arial"/>
      <family val="2"/>
    </font>
    <font>
      <sz val="41"/>
      <name val="Verdana"/>
      <family val="2"/>
    </font>
    <font>
      <sz val="48"/>
      <name val="ＭＳ Ｐゴシック"/>
      <charset val="128"/>
    </font>
    <font>
      <b/>
      <sz val="32"/>
      <color indexed="13"/>
      <name val="ヒラギノ角ゴ StdN W8"/>
      <charset val="128"/>
    </font>
    <font>
      <sz val="40"/>
      <name val="ヒラギノ角ゴ StdN W8"/>
      <charset val="128"/>
    </font>
    <font>
      <b/>
      <i/>
      <sz val="41"/>
      <color indexed="8"/>
      <name val="Arial"/>
      <family val="2"/>
    </font>
    <font>
      <sz val="40"/>
      <color indexed="13"/>
      <name val="ヒラギノ角ゴ StdN W8"/>
      <charset val="128"/>
    </font>
    <font>
      <b/>
      <i/>
      <sz val="30"/>
      <name val="Arial"/>
      <family val="2"/>
    </font>
    <font>
      <b/>
      <i/>
      <sz val="30"/>
      <color indexed="8"/>
      <name val="Arial"/>
      <family val="2"/>
    </font>
    <font>
      <b/>
      <sz val="28"/>
      <color indexed="9"/>
      <name val="Arial"/>
      <family val="2"/>
    </font>
    <font>
      <sz val="36"/>
      <name val="ヒラギノ丸ゴ ProN W4"/>
      <charset val="128"/>
    </font>
    <font>
      <sz val="36"/>
      <name val="Arial Narrow"/>
      <family val="2"/>
    </font>
    <font>
      <b/>
      <sz val="28"/>
      <color indexed="9"/>
      <name val="Verdana"/>
      <family val="2"/>
    </font>
    <font>
      <b/>
      <sz val="24"/>
      <color indexed="9"/>
      <name val="Arial Narrow"/>
      <family val="2"/>
    </font>
    <font>
      <b/>
      <sz val="16"/>
      <name val="ＭＳ Ｐゴシック"/>
      <charset val="128"/>
    </font>
    <font>
      <sz val="26"/>
      <color indexed="9"/>
      <name val="Verdana"/>
      <family val="2"/>
    </font>
    <font>
      <sz val="28"/>
      <color indexed="9"/>
      <name val="Verdana"/>
      <family val="2"/>
    </font>
    <font>
      <b/>
      <sz val="27"/>
      <name val="Arial Narrow"/>
      <family val="2"/>
    </font>
    <font>
      <sz val="69"/>
      <name val="ＭＳ Ｐゴシック"/>
      <charset val="128"/>
    </font>
    <font>
      <b/>
      <sz val="36"/>
      <color indexed="10"/>
      <name val="Arial Narrow"/>
      <family val="2"/>
    </font>
    <font>
      <b/>
      <i/>
      <sz val="29"/>
      <name val="Arial Narrow"/>
      <family val="2"/>
    </font>
    <font>
      <b/>
      <i/>
      <sz val="30"/>
      <name val="Arial Narrow"/>
      <family val="2"/>
    </font>
    <font>
      <b/>
      <i/>
      <sz val="30"/>
      <color indexed="9"/>
      <name val="Arial Narrow"/>
      <family val="2"/>
    </font>
    <font>
      <b/>
      <i/>
      <sz val="30"/>
      <color indexed="8"/>
      <name val="Arial Narrow"/>
      <family val="2"/>
    </font>
    <font>
      <b/>
      <i/>
      <sz val="30"/>
      <color indexed="58"/>
      <name val="Arial Narrow"/>
      <family val="2"/>
    </font>
    <font>
      <b/>
      <sz val="26"/>
      <name val="ヒラギノ丸ゴ ProN W4"/>
      <charset val="128"/>
    </font>
    <font>
      <u/>
      <sz val="19"/>
      <name val="ヒラギノ丸ゴ Pro W4"/>
      <charset val="128"/>
    </font>
    <font>
      <b/>
      <sz val="19"/>
      <name val="Arial Narrow"/>
      <family val="2"/>
    </font>
    <font>
      <b/>
      <sz val="18"/>
      <name val="Arial Narrow"/>
      <family val="2"/>
    </font>
    <font>
      <b/>
      <sz val="18"/>
      <color indexed="10"/>
      <name val="Lantinghei TC Heavy"/>
    </font>
    <font>
      <sz val="18"/>
      <name val="Arial Narrow"/>
      <family val="2"/>
    </font>
    <font>
      <b/>
      <sz val="17"/>
      <color indexed="10"/>
      <name val="ヒラギノ丸ゴ Pro W4"/>
      <charset val="128"/>
    </font>
    <font>
      <sz val="17"/>
      <color indexed="10"/>
      <name val="Arial Narrow"/>
      <family val="2"/>
    </font>
    <font>
      <i/>
      <sz val="29"/>
      <name val="Arial Narrow"/>
      <family val="2"/>
    </font>
    <font>
      <b/>
      <sz val="22"/>
      <color indexed="10"/>
      <name val="Arial Narrow"/>
      <family val="2"/>
    </font>
    <font>
      <b/>
      <sz val="22"/>
      <color indexed="10"/>
      <name val="ＭＳ Ｐゴシック"/>
      <charset val="128"/>
    </font>
    <font>
      <sz val="40"/>
      <name val="Zapf Dingbats"/>
    </font>
    <font>
      <sz val="40"/>
      <name val="Arial"/>
      <family val="2"/>
    </font>
    <font>
      <sz val="40"/>
      <name val="ＭＳ Ｐゴシック"/>
      <charset val="128"/>
    </font>
    <font>
      <sz val="40"/>
      <name val="Lucida Grande"/>
    </font>
    <font>
      <sz val="52"/>
      <name val="Zapf Dingbats"/>
    </font>
    <font>
      <i/>
      <sz val="22"/>
      <name val="Arial"/>
      <family val="2"/>
    </font>
    <font>
      <b/>
      <sz val="34"/>
      <name val="Arial"/>
      <family val="2"/>
    </font>
    <font>
      <sz val="30"/>
      <name val="ヒラギノ丸ゴ Pro W4"/>
      <charset val="128"/>
    </font>
    <font>
      <sz val="30"/>
      <name val="Arial"/>
      <family val="2"/>
    </font>
    <font>
      <sz val="30"/>
      <name val="ヒラギノ丸ゴ ProN W4"/>
      <charset val="128"/>
    </font>
    <font>
      <sz val="30"/>
      <name val="ＭＳ Ｐゴシック"/>
      <charset val="128"/>
    </font>
    <font>
      <sz val="30"/>
      <name val="ヒラギノ角ゴ Pro W3"/>
      <charset val="128"/>
    </font>
    <font>
      <b/>
      <sz val="34"/>
      <name val="Arial Narrow"/>
      <family val="2"/>
    </font>
    <font>
      <b/>
      <sz val="33"/>
      <name val="Arial"/>
      <family val="2"/>
    </font>
    <font>
      <sz val="30"/>
      <name val="Arial Narrow"/>
      <family val="2"/>
    </font>
    <font>
      <b/>
      <i/>
      <sz val="42"/>
      <name val="Arial"/>
      <family val="2"/>
    </font>
    <font>
      <sz val="42"/>
      <name val="Verdana"/>
      <family val="2"/>
    </font>
    <font>
      <b/>
      <i/>
      <sz val="48"/>
      <color indexed="9"/>
      <name val="Arial"/>
      <family val="2"/>
    </font>
    <font>
      <b/>
      <sz val="28"/>
      <color indexed="13"/>
      <name val="ヒラギノ角ゴ StdN W8"/>
      <charset val="128"/>
    </font>
    <font>
      <sz val="28"/>
      <name val="ヒラギノ丸ゴ Pro W4"/>
      <charset val="128"/>
    </font>
    <font>
      <b/>
      <i/>
      <sz val="36"/>
      <color indexed="8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lightTrellis">
        <fgColor indexed="8"/>
      </patternFill>
    </fill>
    <fill>
      <patternFill patternType="lightTrellis">
        <fgColor indexed="8"/>
        <bgColor indexed="45"/>
      </patternFill>
    </fill>
    <fill>
      <patternFill patternType="lightTrellis">
        <fgColor indexed="8"/>
        <bgColor indexed="53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/>
      <right style="thick">
        <color indexed="48"/>
      </right>
      <top style="thick">
        <color indexed="48"/>
      </top>
      <bottom style="thick">
        <color indexed="48"/>
      </bottom>
      <diagonal/>
    </border>
    <border>
      <left style="double">
        <color indexed="53"/>
      </left>
      <right style="double">
        <color indexed="53"/>
      </right>
      <top/>
      <bottom style="double">
        <color indexed="5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</borders>
  <cellStyleXfs count="84">
    <xf numFmtId="0" fontId="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8" borderId="11" applyNumberFormat="0" applyAlignment="0" applyProtection="0"/>
    <xf numFmtId="0" fontId="7" fillId="0" borderId="12" applyNumberFormat="0" applyFill="0" applyAlignment="0" applyProtection="0"/>
    <xf numFmtId="0" fontId="8" fillId="29" borderId="13" applyNumberFormat="0" applyFont="0" applyAlignment="0" applyProtection="0"/>
    <xf numFmtId="0" fontId="9" fillId="15" borderId="11" applyNumberFormat="0" applyAlignment="0" applyProtection="0"/>
    <xf numFmtId="0" fontId="10" fillId="11" borderId="0" applyNumberFormat="0" applyBorder="0" applyAlignment="0" applyProtection="0"/>
    <xf numFmtId="0" fontId="12" fillId="30" borderId="0" applyNumberFormat="0" applyBorder="0" applyAlignment="0" applyProtection="0"/>
    <xf numFmtId="0" fontId="11" fillId="0" borderId="0"/>
    <xf numFmtId="0" fontId="13" fillId="12" borderId="0" applyNumberFormat="0" applyBorder="0" applyAlignment="0" applyProtection="0"/>
    <xf numFmtId="0" fontId="14" fillId="28" borderId="1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31" borderId="19" applyNumberFormat="0" applyAlignment="0" applyProtection="0"/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8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</cellStyleXfs>
  <cellXfs count="279">
    <xf numFmtId="0" fontId="0" fillId="0" borderId="0" xfId="0"/>
    <xf numFmtId="0" fontId="11" fillId="0" borderId="0" xfId="50" applyAlignment="1">
      <alignment vertical="center"/>
    </xf>
    <xf numFmtId="0" fontId="11" fillId="0" borderId="0" xfId="50"/>
    <xf numFmtId="3" fontId="42" fillId="2" borderId="1" xfId="50" applyNumberFormat="1" applyFont="1" applyFill="1" applyBorder="1" applyAlignment="1">
      <alignment horizontal="center" vertical="center"/>
    </xf>
    <xf numFmtId="0" fontId="11" fillId="2" borderId="1" xfId="50" applyFill="1" applyBorder="1" applyAlignment="1">
      <alignment vertical="center"/>
    </xf>
    <xf numFmtId="0" fontId="41" fillId="0" borderId="1" xfId="50" applyFont="1" applyBorder="1" applyAlignment="1">
      <alignment horizontal="center" vertical="center"/>
    </xf>
    <xf numFmtId="0" fontId="45" fillId="0" borderId="1" xfId="50" applyFont="1" applyFill="1" applyBorder="1" applyAlignment="1">
      <alignment horizontal="center" vertical="center"/>
    </xf>
    <xf numFmtId="0" fontId="45" fillId="9" borderId="1" xfId="50" applyFont="1" applyFill="1" applyBorder="1" applyAlignment="1">
      <alignment horizontal="center" vertical="center"/>
    </xf>
    <xf numFmtId="0" fontId="45" fillId="5" borderId="1" xfId="50" applyFont="1" applyFill="1" applyBorder="1" applyAlignment="1">
      <alignment horizontal="center" vertical="center"/>
    </xf>
    <xf numFmtId="0" fontId="46" fillId="0" borderId="1" xfId="50" applyFont="1" applyFill="1" applyBorder="1" applyAlignment="1">
      <alignment horizontal="center" vertical="center"/>
    </xf>
    <xf numFmtId="0" fontId="11" fillId="6" borderId="1" xfId="50" applyFont="1" applyFill="1" applyBorder="1" applyAlignment="1">
      <alignment vertical="center"/>
    </xf>
    <xf numFmtId="0" fontId="11" fillId="6" borderId="2" xfId="50" applyFont="1" applyFill="1" applyBorder="1" applyAlignment="1">
      <alignment vertical="center"/>
    </xf>
    <xf numFmtId="0" fontId="46" fillId="6" borderId="1" xfId="50" applyFont="1" applyFill="1" applyBorder="1" applyAlignment="1">
      <alignment horizontal="center" vertical="center"/>
    </xf>
    <xf numFmtId="0" fontId="45" fillId="0" borderId="2" xfId="50" applyFont="1" applyFill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11" fillId="6" borderId="1" xfId="50" applyFont="1" applyFill="1" applyBorder="1" applyAlignment="1">
      <alignment horizontal="center" vertical="center"/>
    </xf>
    <xf numFmtId="49" fontId="44" fillId="6" borderId="8" xfId="50" applyNumberFormat="1" applyFont="1" applyFill="1" applyBorder="1" applyAlignment="1">
      <alignment horizontal="center" vertical="center"/>
    </xf>
    <xf numFmtId="0" fontId="50" fillId="0" borderId="1" xfId="50" applyFont="1" applyFill="1" applyBorder="1" applyAlignment="1">
      <alignment horizontal="center" vertical="center"/>
    </xf>
    <xf numFmtId="0" fontId="50" fillId="3" borderId="1" xfId="50" applyFont="1" applyFill="1" applyBorder="1" applyAlignment="1">
      <alignment horizontal="center" vertical="center"/>
    </xf>
    <xf numFmtId="0" fontId="50" fillId="5" borderId="1" xfId="50" applyFont="1" applyFill="1" applyBorder="1" applyAlignment="1">
      <alignment horizontal="center" vertical="center"/>
    </xf>
    <xf numFmtId="0" fontId="51" fillId="32" borderId="1" xfId="50" applyFont="1" applyFill="1" applyBorder="1" applyAlignment="1">
      <alignment horizontal="center" vertical="center"/>
    </xf>
    <xf numFmtId="0" fontId="48" fillId="0" borderId="1" xfId="5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0" borderId="1" xfId="0" applyBorder="1"/>
    <xf numFmtId="3" fontId="42" fillId="2" borderId="1" xfId="0" applyNumberFormat="1" applyFont="1" applyFill="1" applyBorder="1" applyAlignment="1">
      <alignment horizontal="center" vertical="center"/>
    </xf>
    <xf numFmtId="0" fontId="47" fillId="6" borderId="8" xfId="0" applyFont="1" applyFill="1" applyBorder="1" applyAlignment="1">
      <alignment horizontal="center" vertical="center"/>
    </xf>
    <xf numFmtId="0" fontId="47" fillId="6" borderId="8" xfId="50" applyFont="1" applyFill="1" applyBorder="1" applyAlignment="1">
      <alignment horizontal="center" vertical="center"/>
    </xf>
    <xf numFmtId="49" fontId="44" fillId="0" borderId="1" xfId="50" applyNumberFormat="1" applyFont="1" applyBorder="1" applyAlignment="1">
      <alignment horizontal="center" vertical="center"/>
    </xf>
    <xf numFmtId="0" fontId="11" fillId="0" borderId="1" xfId="50" applyBorder="1" applyAlignment="1">
      <alignment vertical="center"/>
    </xf>
    <xf numFmtId="0" fontId="11" fillId="0" borderId="1" xfId="50" applyBorder="1"/>
    <xf numFmtId="0" fontId="57" fillId="0" borderId="1" xfId="50" applyFont="1" applyFill="1" applyBorder="1" applyAlignment="1">
      <alignment horizontal="center" vertical="center"/>
    </xf>
    <xf numFmtId="49" fontId="58" fillId="0" borderId="1" xfId="50" applyNumberFormat="1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0" fontId="63" fillId="0" borderId="1" xfId="50" applyFont="1" applyFill="1" applyBorder="1" applyAlignment="1">
      <alignment horizontal="center" vertical="center"/>
    </xf>
    <xf numFmtId="0" fontId="63" fillId="3" borderId="1" xfId="50" applyFont="1" applyFill="1" applyBorder="1" applyAlignment="1">
      <alignment horizontal="center" vertical="center"/>
    </xf>
    <xf numFmtId="0" fontId="63" fillId="5" borderId="1" xfId="50" applyFont="1" applyFill="1" applyBorder="1" applyAlignment="1">
      <alignment horizontal="center" vertical="center"/>
    </xf>
    <xf numFmtId="0" fontId="63" fillId="32" borderId="1" xfId="50" applyFont="1" applyFill="1" applyBorder="1" applyAlignment="1">
      <alignment horizontal="center" vertical="center"/>
    </xf>
    <xf numFmtId="49" fontId="64" fillId="0" borderId="1" xfId="50" applyNumberFormat="1" applyFont="1" applyFill="1" applyBorder="1" applyAlignment="1">
      <alignment horizontal="center" vertical="center"/>
    </xf>
    <xf numFmtId="0" fontId="65" fillId="0" borderId="1" xfId="0" applyFont="1" applyBorder="1"/>
    <xf numFmtId="0" fontId="66" fillId="0" borderId="1" xfId="50" applyFont="1" applyFill="1" applyBorder="1" applyAlignment="1">
      <alignment horizontal="center" vertical="center"/>
    </xf>
    <xf numFmtId="0" fontId="62" fillId="0" borderId="1" xfId="50" applyFont="1" applyBorder="1" applyAlignment="1">
      <alignment vertical="center"/>
    </xf>
    <xf numFmtId="0" fontId="62" fillId="0" borderId="0" xfId="50" applyFont="1" applyAlignment="1">
      <alignment vertical="center"/>
    </xf>
    <xf numFmtId="0" fontId="62" fillId="0" borderId="0" xfId="0" applyFont="1" applyAlignment="1">
      <alignment vertical="center"/>
    </xf>
    <xf numFmtId="0" fontId="69" fillId="0" borderId="1" xfId="50" applyFont="1" applyBorder="1" applyAlignment="1">
      <alignment horizontal="center" vertical="center"/>
    </xf>
    <xf numFmtId="0" fontId="70" fillId="6" borderId="1" xfId="50" applyFont="1" applyFill="1" applyBorder="1" applyAlignment="1">
      <alignment vertical="center"/>
    </xf>
    <xf numFmtId="0" fontId="71" fillId="0" borderId="1" xfId="50" applyFont="1" applyFill="1" applyBorder="1" applyAlignment="1">
      <alignment horizontal="center" vertical="center"/>
    </xf>
    <xf numFmtId="0" fontId="68" fillId="0" borderId="0" xfId="0" applyFont="1"/>
    <xf numFmtId="0" fontId="53" fillId="0" borderId="5" xfId="50" applyFont="1" applyFill="1" applyBorder="1" applyAlignment="1">
      <alignment horizontal="left" vertical="center" textRotation="255" wrapText="1"/>
    </xf>
    <xf numFmtId="0" fontId="65" fillId="0" borderId="6" xfId="0" applyFont="1" applyBorder="1"/>
    <xf numFmtId="0" fontId="63" fillId="0" borderId="9" xfId="50" applyFont="1" applyFill="1" applyBorder="1" applyAlignment="1">
      <alignment horizontal="center" vertical="center"/>
    </xf>
    <xf numFmtId="0" fontId="65" fillId="0" borderId="1" xfId="0" applyFont="1" applyFill="1" applyBorder="1"/>
    <xf numFmtId="2" fontId="50" fillId="0" borderId="1" xfId="50" applyNumberFormat="1" applyFont="1" applyFill="1" applyBorder="1" applyAlignment="1">
      <alignment horizontal="center" vertical="center"/>
    </xf>
    <xf numFmtId="3" fontId="42" fillId="6" borderId="1" xfId="0" applyNumberFormat="1" applyFont="1" applyFill="1" applyBorder="1" applyAlignment="1">
      <alignment horizontal="center" vertical="center"/>
    </xf>
    <xf numFmtId="0" fontId="75" fillId="6" borderId="8" xfId="50" applyFont="1" applyFill="1" applyBorder="1" applyAlignment="1">
      <alignment horizontal="center" vertical="center"/>
    </xf>
    <xf numFmtId="0" fontId="75" fillId="6" borderId="8" xfId="0" applyFont="1" applyFill="1" applyBorder="1" applyAlignment="1">
      <alignment horizontal="center" vertical="center"/>
    </xf>
    <xf numFmtId="0" fontId="56" fillId="0" borderId="0" xfId="0" applyFont="1"/>
    <xf numFmtId="0" fontId="54" fillId="0" borderId="22" xfId="0" applyFont="1" applyBorder="1" applyAlignment="1">
      <alignment horizontal="center" vertical="center"/>
    </xf>
    <xf numFmtId="49" fontId="54" fillId="0" borderId="1" xfId="5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73" fillId="0" borderId="0" xfId="5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76" fillId="0" borderId="1" xfId="50" applyFont="1" applyFill="1" applyBorder="1" applyAlignment="1">
      <alignment horizontal="center" vertical="center"/>
    </xf>
    <xf numFmtId="0" fontId="76" fillId="32" borderId="1" xfId="50" applyFont="1" applyFill="1" applyBorder="1" applyAlignment="1">
      <alignment horizontal="center" vertical="center"/>
    </xf>
    <xf numFmtId="49" fontId="77" fillId="0" borderId="1" xfId="50" applyNumberFormat="1" applyFont="1" applyFill="1" applyBorder="1" applyAlignment="1">
      <alignment horizontal="center" vertical="center"/>
    </xf>
    <xf numFmtId="0" fontId="76" fillId="5" borderId="1" xfId="50" applyFont="1" applyFill="1" applyBorder="1" applyAlignment="1">
      <alignment horizontal="center" vertical="center"/>
    </xf>
    <xf numFmtId="49" fontId="78" fillId="0" borderId="1" xfId="50" applyNumberFormat="1" applyFont="1" applyFill="1" applyBorder="1" applyAlignment="1">
      <alignment horizontal="center" vertical="center"/>
    </xf>
    <xf numFmtId="0" fontId="74" fillId="7" borderId="1" xfId="0" applyFont="1" applyFill="1" applyBorder="1" applyAlignment="1">
      <alignment horizontal="center" vertical="center" wrapText="1"/>
    </xf>
    <xf numFmtId="0" fontId="95" fillId="36" borderId="1" xfId="50" applyFont="1" applyFill="1" applyBorder="1" applyAlignment="1">
      <alignment horizontal="center" vertical="center"/>
    </xf>
    <xf numFmtId="0" fontId="96" fillId="3" borderId="1" xfId="50" applyFont="1" applyFill="1" applyBorder="1" applyAlignment="1">
      <alignment horizontal="center" vertical="center"/>
    </xf>
    <xf numFmtId="0" fontId="94" fillId="3" borderId="1" xfId="50" applyFont="1" applyFill="1" applyBorder="1" applyAlignment="1">
      <alignment horizontal="center" vertical="center"/>
    </xf>
    <xf numFmtId="0" fontId="96" fillId="5" borderId="1" xfId="50" applyFont="1" applyFill="1" applyBorder="1" applyAlignment="1">
      <alignment horizontal="center" vertical="center"/>
    </xf>
    <xf numFmtId="0" fontId="94" fillId="5" borderId="1" xfId="50" applyFont="1" applyFill="1" applyBorder="1" applyAlignment="1">
      <alignment horizontal="center" vertical="center"/>
    </xf>
    <xf numFmtId="0" fontId="79" fillId="36" borderId="1" xfId="50" applyFont="1" applyFill="1" applyBorder="1" applyAlignment="1">
      <alignment horizontal="center" vertical="center"/>
    </xf>
    <xf numFmtId="0" fontId="79" fillId="36" borderId="9" xfId="50" applyFont="1" applyFill="1" applyBorder="1" applyAlignment="1">
      <alignment horizontal="center" vertical="center"/>
    </xf>
    <xf numFmtId="0" fontId="98" fillId="36" borderId="1" xfId="50" applyFont="1" applyFill="1" applyBorder="1" applyAlignment="1">
      <alignment horizontal="center" vertical="center"/>
    </xf>
    <xf numFmtId="0" fontId="98" fillId="36" borderId="9" xfId="50" applyFont="1" applyFill="1" applyBorder="1" applyAlignment="1">
      <alignment horizontal="center" vertical="center"/>
    </xf>
    <xf numFmtId="0" fontId="76" fillId="3" borderId="2" xfId="50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49" fontId="61" fillId="0" borderId="1" xfId="0" applyNumberFormat="1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49" fontId="61" fillId="8" borderId="1" xfId="0" applyNumberFormat="1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0" fontId="59" fillId="0" borderId="1" xfId="50" applyFont="1" applyFill="1" applyBorder="1" applyAlignment="1">
      <alignment horizontal="center" vertical="center"/>
    </xf>
    <xf numFmtId="49" fontId="61" fillId="0" borderId="1" xfId="50" applyNumberFormat="1" applyFont="1" applyBorder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/>
    </xf>
    <xf numFmtId="0" fontId="101" fillId="4" borderId="4" xfId="5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/>
    </xf>
    <xf numFmtId="3" fontId="61" fillId="0" borderId="2" xfId="0" applyNumberFormat="1" applyFont="1" applyFill="1" applyBorder="1" applyAlignment="1">
      <alignment horizontal="center" vertical="center"/>
    </xf>
    <xf numFmtId="0" fontId="55" fillId="0" borderId="2" xfId="50" applyFont="1" applyFill="1" applyBorder="1" applyAlignment="1">
      <alignment horizontal="center" vertical="center" wrapText="1"/>
    </xf>
    <xf numFmtId="3" fontId="61" fillId="0" borderId="2" xfId="0" applyNumberFormat="1" applyFont="1" applyBorder="1" applyAlignment="1">
      <alignment horizontal="center" vertical="center"/>
    </xf>
    <xf numFmtId="3" fontId="61" fillId="0" borderId="2" xfId="0" applyNumberFormat="1" applyFont="1" applyFill="1" applyBorder="1" applyAlignment="1">
      <alignment horizontal="center" vertical="center" wrapText="1"/>
    </xf>
    <xf numFmtId="3" fontId="61" fillId="0" borderId="2" xfId="0" applyNumberFormat="1" applyFont="1" applyBorder="1" applyAlignment="1">
      <alignment horizontal="center" vertical="center"/>
    </xf>
    <xf numFmtId="0" fontId="54" fillId="0" borderId="2" xfId="0" applyFont="1" applyBorder="1" applyAlignment="1">
      <alignment horizontal="left" vertical="center"/>
    </xf>
    <xf numFmtId="0" fontId="0" fillId="4" borderId="0" xfId="0" applyFill="1"/>
    <xf numFmtId="0" fontId="112" fillId="0" borderId="3" xfId="50" applyFont="1" applyBorder="1" applyAlignment="1">
      <alignment horizontal="center" vertical="center" wrapText="1"/>
    </xf>
    <xf numFmtId="49" fontId="93" fillId="0" borderId="1" xfId="5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65" fillId="2" borderId="8" xfId="0" applyFont="1" applyFill="1" applyBorder="1" applyAlignment="1">
      <alignment horizontal="left" vertical="center"/>
    </xf>
    <xf numFmtId="0" fontId="65" fillId="7" borderId="8" xfId="0" applyFont="1" applyFill="1" applyBorder="1" applyAlignment="1">
      <alignment horizontal="left" vertical="center"/>
    </xf>
    <xf numFmtId="0" fontId="113" fillId="6" borderId="0" xfId="0" applyFont="1" applyFill="1" applyAlignment="1">
      <alignment horizontal="left" vertical="center"/>
    </xf>
    <xf numFmtId="0" fontId="52" fillId="6" borderId="0" xfId="0" applyFont="1" applyFill="1" applyAlignment="1">
      <alignment horizontal="left" vertical="center"/>
    </xf>
    <xf numFmtId="0" fontId="115" fillId="0" borderId="1" xfId="0" applyFont="1" applyBorder="1" applyAlignment="1">
      <alignment vertical="center" wrapText="1"/>
    </xf>
    <xf numFmtId="0" fontId="119" fillId="2" borderId="5" xfId="50" applyFont="1" applyFill="1" applyBorder="1" applyAlignment="1">
      <alignment horizontal="center" vertical="center"/>
    </xf>
    <xf numFmtId="0" fontId="119" fillId="5" borderId="5" xfId="50" applyFont="1" applyFill="1" applyBorder="1" applyAlignment="1">
      <alignment horizontal="center" vertical="center"/>
    </xf>
    <xf numFmtId="0" fontId="120" fillId="6" borderId="1" xfId="50" applyFont="1" applyFill="1" applyBorder="1" applyAlignment="1">
      <alignment horizontal="center" vertical="center"/>
    </xf>
    <xf numFmtId="0" fontId="119" fillId="5" borderId="1" xfId="50" applyFont="1" applyFill="1" applyBorder="1" applyAlignment="1">
      <alignment horizontal="center" vertical="center"/>
    </xf>
    <xf numFmtId="0" fontId="119" fillId="7" borderId="1" xfId="50" applyFont="1" applyFill="1" applyBorder="1" applyAlignment="1">
      <alignment horizontal="center" vertical="center"/>
    </xf>
    <xf numFmtId="0" fontId="122" fillId="7" borderId="1" xfId="50" applyFont="1" applyFill="1" applyBorder="1" applyAlignment="1">
      <alignment horizontal="center" vertical="center"/>
    </xf>
    <xf numFmtId="0" fontId="119" fillId="3" borderId="5" xfId="50" applyFont="1" applyFill="1" applyBorder="1" applyAlignment="1">
      <alignment horizontal="center" vertical="center"/>
    </xf>
    <xf numFmtId="0" fontId="119" fillId="3" borderId="1" xfId="50" applyFont="1" applyFill="1" applyBorder="1" applyAlignment="1">
      <alignment horizontal="center" vertical="center"/>
    </xf>
    <xf numFmtId="0" fontId="96" fillId="3" borderId="5" xfId="50" applyFont="1" applyFill="1" applyBorder="1" applyAlignment="1">
      <alignment horizontal="center" vertical="center"/>
    </xf>
    <xf numFmtId="0" fontId="96" fillId="5" borderId="5" xfId="50" applyFont="1" applyFill="1" applyBorder="1" applyAlignment="1">
      <alignment horizontal="center" vertical="center"/>
    </xf>
    <xf numFmtId="0" fontId="53" fillId="35" borderId="1" xfId="0" applyFont="1" applyFill="1" applyBorder="1" applyAlignment="1">
      <alignment horizontal="center" vertical="center" wrapText="1"/>
    </xf>
    <xf numFmtId="0" fontId="121" fillId="32" borderId="2" xfId="50" applyFont="1" applyFill="1" applyBorder="1" applyAlignment="1">
      <alignment horizontal="center" vertical="center"/>
    </xf>
    <xf numFmtId="0" fontId="79" fillId="36" borderId="2" xfId="50" applyFont="1" applyFill="1" applyBorder="1" applyAlignment="1">
      <alignment horizontal="center" vertical="center"/>
    </xf>
    <xf numFmtId="1" fontId="76" fillId="0" borderId="1" xfId="50" applyNumberFormat="1" applyFont="1" applyFill="1" applyBorder="1" applyAlignment="1">
      <alignment horizontal="center" vertical="center"/>
    </xf>
    <xf numFmtId="1" fontId="76" fillId="0" borderId="1" xfId="0" applyNumberFormat="1" applyFont="1" applyFill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3" fontId="42" fillId="2" borderId="2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92" fillId="4" borderId="0" xfId="0" applyFont="1" applyFill="1" applyBorder="1" applyAlignment="1">
      <alignment horizontal="center" vertical="center"/>
    </xf>
    <xf numFmtId="0" fontId="49" fillId="3" borderId="5" xfId="50" applyFont="1" applyFill="1" applyBorder="1" applyAlignment="1">
      <alignment horizontal="center" vertical="center"/>
    </xf>
    <xf numFmtId="0" fontId="49" fillId="3" borderId="4" xfId="50" applyFont="1" applyFill="1" applyBorder="1" applyAlignment="1">
      <alignment horizontal="center" vertical="center"/>
    </xf>
    <xf numFmtId="0" fontId="117" fillId="3" borderId="25" xfId="50" applyFont="1" applyFill="1" applyBorder="1" applyAlignment="1">
      <alignment horizontal="center" vertical="center" wrapText="1"/>
    </xf>
    <xf numFmtId="0" fontId="49" fillId="3" borderId="6" xfId="50" applyFont="1" applyFill="1" applyBorder="1" applyAlignment="1">
      <alignment horizontal="center" vertical="center"/>
    </xf>
    <xf numFmtId="0" fontId="49" fillId="5" borderId="5" xfId="50" applyFont="1" applyFill="1" applyBorder="1" applyAlignment="1">
      <alignment horizontal="center" vertical="center"/>
    </xf>
    <xf numFmtId="0" fontId="49" fillId="5" borderId="4" xfId="50" applyFont="1" applyFill="1" applyBorder="1" applyAlignment="1">
      <alignment horizontal="center" vertical="center"/>
    </xf>
    <xf numFmtId="0" fontId="117" fillId="5" borderId="25" xfId="50" applyFont="1" applyFill="1" applyBorder="1" applyAlignment="1">
      <alignment horizontal="center" vertical="center" wrapText="1"/>
    </xf>
    <xf numFmtId="0" fontId="49" fillId="5" borderId="6" xfId="50" applyFont="1" applyFill="1" applyBorder="1" applyAlignment="1">
      <alignment horizontal="center" vertical="center"/>
    </xf>
    <xf numFmtId="49" fontId="38" fillId="5" borderId="5" xfId="50" applyNumberFormat="1" applyFont="1" applyFill="1" applyBorder="1" applyAlignment="1">
      <alignment horizontal="center" vertical="center"/>
    </xf>
    <xf numFmtId="49" fontId="49" fillId="5" borderId="5" xfId="50" applyNumberFormat="1" applyFont="1" applyFill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79" fillId="4" borderId="27" xfId="50" applyFont="1" applyFill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54" fillId="0" borderId="4" xfId="0" applyFont="1" applyBorder="1" applyAlignment="1">
      <alignment horizontal="center" vertical="center"/>
    </xf>
    <xf numFmtId="0" fontId="0" fillId="0" borderId="20" xfId="0" applyBorder="1"/>
    <xf numFmtId="49" fontId="61" fillId="0" borderId="1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49" fontId="76" fillId="0" borderId="1" xfId="50" applyNumberFormat="1" applyFont="1" applyFill="1" applyBorder="1" applyAlignment="1">
      <alignment horizontal="center" vertical="center"/>
    </xf>
    <xf numFmtId="2" fontId="139" fillId="0" borderId="1" xfId="0" applyNumberFormat="1" applyFont="1" applyFill="1" applyBorder="1" applyAlignment="1">
      <alignment horizontal="center" vertical="center"/>
    </xf>
    <xf numFmtId="0" fontId="96" fillId="0" borderId="1" xfId="0" applyFont="1" applyFill="1" applyBorder="1" applyAlignment="1">
      <alignment horizontal="left" vertical="center"/>
    </xf>
    <xf numFmtId="0" fontId="96" fillId="0" borderId="1" xfId="0" applyFont="1" applyBorder="1" applyAlignment="1">
      <alignment vertical="center"/>
    </xf>
    <xf numFmtId="0" fontId="96" fillId="0" borderId="1" xfId="0" applyFont="1" applyBorder="1" applyAlignment="1">
      <alignment horizontal="left" vertical="center"/>
    </xf>
    <xf numFmtId="0" fontId="96" fillId="0" borderId="1" xfId="0" applyFont="1" applyBorder="1" applyAlignment="1">
      <alignment vertical="center" wrapText="1"/>
    </xf>
    <xf numFmtId="0" fontId="140" fillId="0" borderId="1" xfId="0" applyFont="1" applyBorder="1" applyAlignment="1">
      <alignment horizontal="left" vertical="center"/>
    </xf>
    <xf numFmtId="0" fontId="96" fillId="0" borderId="2" xfId="50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vertical="center"/>
    </xf>
    <xf numFmtId="0" fontId="141" fillId="0" borderId="1" xfId="0" applyFont="1" applyBorder="1" applyAlignment="1">
      <alignment vertical="center"/>
    </xf>
    <xf numFmtId="0" fontId="144" fillId="0" borderId="1" xfId="0" applyFont="1" applyFill="1" applyBorder="1" applyAlignment="1">
      <alignment vertical="center"/>
    </xf>
    <xf numFmtId="0" fontId="146" fillId="0" borderId="1" xfId="0" applyFont="1" applyBorder="1" applyAlignment="1">
      <alignment horizontal="left" vertical="center"/>
    </xf>
    <xf numFmtId="0" fontId="141" fillId="8" borderId="1" xfId="0" applyFont="1" applyFill="1" applyBorder="1" applyAlignment="1">
      <alignment vertical="center"/>
    </xf>
    <xf numFmtId="3" fontId="61" fillId="8" borderId="2" xfId="0" applyNumberFormat="1" applyFont="1" applyFill="1" applyBorder="1" applyAlignment="1">
      <alignment horizontal="center" vertical="center"/>
    </xf>
    <xf numFmtId="3" fontId="42" fillId="34" borderId="1" xfId="0" applyNumberFormat="1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0" fontId="96" fillId="8" borderId="1" xfId="0" applyFont="1" applyFill="1" applyBorder="1" applyAlignment="1">
      <alignment horizontal="left" vertical="center"/>
    </xf>
    <xf numFmtId="0" fontId="96" fillId="8" borderId="1" xfId="0" applyFont="1" applyFill="1" applyBorder="1" applyAlignment="1">
      <alignment vertical="center" wrapText="1"/>
    </xf>
    <xf numFmtId="0" fontId="94" fillId="0" borderId="1" xfId="0" applyFont="1" applyBorder="1" applyAlignment="1">
      <alignment vertical="center"/>
    </xf>
    <xf numFmtId="0" fontId="81" fillId="0" borderId="1" xfId="0" applyFont="1" applyBorder="1" applyAlignment="1">
      <alignment vertical="center"/>
    </xf>
    <xf numFmtId="0" fontId="143" fillId="0" borderId="0" xfId="0" applyFont="1" applyAlignment="1">
      <alignment vertical="center"/>
    </xf>
    <xf numFmtId="0" fontId="147" fillId="0" borderId="1" xfId="0" applyFont="1" applyBorder="1" applyAlignment="1">
      <alignment vertical="center"/>
    </xf>
    <xf numFmtId="3" fontId="42" fillId="2" borderId="1" xfId="0" applyNumberFormat="1" applyFont="1" applyFill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0" fontId="145" fillId="0" borderId="1" xfId="0" applyFont="1" applyBorder="1" applyAlignment="1">
      <alignment vertical="center"/>
    </xf>
    <xf numFmtId="3" fontId="61" fillId="0" borderId="2" xfId="0" applyNumberFormat="1" applyFont="1" applyBorder="1" applyAlignment="1">
      <alignment horizontal="center" vertical="center"/>
    </xf>
    <xf numFmtId="0" fontId="141" fillId="0" borderId="9" xfId="0" applyFont="1" applyBorder="1" applyAlignment="1">
      <alignment vertical="center"/>
    </xf>
    <xf numFmtId="0" fontId="141" fillId="0" borderId="0" xfId="0" applyFont="1" applyAlignment="1">
      <alignment vertical="center"/>
    </xf>
    <xf numFmtId="49" fontId="61" fillId="0" borderId="1" xfId="0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49" fontId="61" fillId="0" borderId="1" xfId="0" applyNumberFormat="1" applyFont="1" applyFill="1" applyBorder="1" applyAlignment="1">
      <alignment horizontal="center" vertical="center"/>
    </xf>
    <xf numFmtId="3" fontId="61" fillId="8" borderId="2" xfId="0" applyNumberFormat="1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106" fillId="0" borderId="5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49" fontId="61" fillId="0" borderId="2" xfId="0" applyNumberFormat="1" applyFont="1" applyBorder="1" applyAlignment="1">
      <alignment horizontal="center" vertical="center"/>
    </xf>
    <xf numFmtId="0" fontId="151" fillId="41" borderId="9" xfId="50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3" fontId="61" fillId="0" borderId="2" xfId="0" applyNumberFormat="1" applyFont="1" applyBorder="1" applyAlignment="1">
      <alignment horizontal="center" vertical="center"/>
    </xf>
    <xf numFmtId="0" fontId="81" fillId="0" borderId="9" xfId="0" applyFont="1" applyBorder="1" applyAlignment="1">
      <alignment horizontal="left" vertical="center"/>
    </xf>
    <xf numFmtId="2" fontId="50" fillId="0" borderId="1" xfId="50" applyNumberFormat="1" applyFont="1" applyFill="1" applyBorder="1" applyAlignment="1">
      <alignment horizontal="center" vertical="center"/>
    </xf>
    <xf numFmtId="0" fontId="79" fillId="4" borderId="2" xfId="50" applyFont="1" applyFill="1" applyBorder="1" applyAlignment="1">
      <alignment horizontal="center" vertical="center"/>
    </xf>
    <xf numFmtId="0" fontId="79" fillId="4" borderId="1" xfId="50" applyFont="1" applyFill="1" applyBorder="1" applyAlignment="1">
      <alignment horizontal="center" vertical="center"/>
    </xf>
    <xf numFmtId="0" fontId="154" fillId="0" borderId="5" xfId="50" applyFont="1" applyFill="1" applyBorder="1" applyAlignment="1">
      <alignment horizontal="center" vertical="center"/>
    </xf>
    <xf numFmtId="0" fontId="76" fillId="0" borderId="5" xfId="50" applyFont="1" applyFill="1" applyBorder="1" applyAlignment="1">
      <alignment horizontal="center" vertical="center"/>
    </xf>
    <xf numFmtId="0" fontId="76" fillId="0" borderId="2" xfId="50" applyFont="1" applyFill="1" applyBorder="1" applyAlignment="1">
      <alignment horizontal="center" vertical="center"/>
    </xf>
    <xf numFmtId="0" fontId="76" fillId="40" borderId="29" xfId="50" applyFont="1" applyFill="1" applyBorder="1" applyAlignment="1">
      <alignment horizontal="center" vertical="center"/>
    </xf>
    <xf numFmtId="0" fontId="76" fillId="0" borderId="6" xfId="50" applyFont="1" applyFill="1" applyBorder="1" applyAlignment="1">
      <alignment horizontal="center" vertical="center"/>
    </xf>
    <xf numFmtId="0" fontId="76" fillId="38" borderId="3" xfId="50" applyFont="1" applyFill="1" applyBorder="1" applyAlignment="1">
      <alignment horizontal="center" vertical="center"/>
    </xf>
    <xf numFmtId="0" fontId="76" fillId="38" borderId="1" xfId="50" applyFont="1" applyFill="1" applyBorder="1" applyAlignment="1">
      <alignment horizontal="center" vertical="center"/>
    </xf>
    <xf numFmtId="0" fontId="76" fillId="39" borderId="9" xfId="50" applyFont="1" applyFill="1" applyBorder="1" applyAlignment="1">
      <alignment horizontal="center" vertical="center"/>
    </xf>
    <xf numFmtId="0" fontId="76" fillId="38" borderId="2" xfId="50" applyFont="1" applyFill="1" applyBorder="1" applyAlignment="1">
      <alignment horizontal="center" vertical="center"/>
    </xf>
    <xf numFmtId="0" fontId="76" fillId="0" borderId="9" xfId="50" applyFont="1" applyFill="1" applyBorder="1" applyAlignment="1">
      <alignment horizontal="center" vertical="center"/>
    </xf>
    <xf numFmtId="0" fontId="76" fillId="38" borderId="5" xfId="50" applyFont="1" applyFill="1" applyBorder="1" applyAlignment="1">
      <alignment horizontal="center" vertical="center"/>
    </xf>
    <xf numFmtId="0" fontId="154" fillId="0" borderId="4" xfId="50" applyFont="1" applyFill="1" applyBorder="1" applyAlignment="1">
      <alignment horizontal="center" vertical="center"/>
    </xf>
    <xf numFmtId="0" fontId="76" fillId="0" borderId="3" xfId="50" applyFont="1" applyFill="1" applyBorder="1" applyAlignment="1">
      <alignment horizontal="center" vertical="center"/>
    </xf>
    <xf numFmtId="0" fontId="154" fillId="0" borderId="1" xfId="50" applyFont="1" applyFill="1" applyBorder="1" applyAlignment="1">
      <alignment horizontal="center" vertical="center"/>
    </xf>
    <xf numFmtId="0" fontId="154" fillId="0" borderId="6" xfId="50" applyFont="1" applyFill="1" applyBorder="1" applyAlignment="1">
      <alignment horizontal="center" vertical="center"/>
    </xf>
    <xf numFmtId="0" fontId="76" fillId="38" borderId="9" xfId="50" applyFont="1" applyFill="1" applyBorder="1" applyAlignment="1">
      <alignment horizontal="center" vertical="center"/>
    </xf>
    <xf numFmtId="0" fontId="79" fillId="42" borderId="1" xfId="50" applyFont="1" applyFill="1" applyBorder="1" applyAlignment="1">
      <alignment horizontal="center" vertical="center"/>
    </xf>
    <xf numFmtId="0" fontId="76" fillId="39" borderId="26" xfId="50" applyFont="1" applyFill="1" applyBorder="1" applyAlignment="1">
      <alignment horizontal="center" vertical="center"/>
    </xf>
    <xf numFmtId="0" fontId="79" fillId="42" borderId="29" xfId="50" applyFont="1" applyFill="1" applyBorder="1" applyAlignment="1">
      <alignment horizontal="center" vertical="center"/>
    </xf>
    <xf numFmtId="0" fontId="79" fillId="42" borderId="5" xfId="50" applyFont="1" applyFill="1" applyBorder="1" applyAlignment="1">
      <alignment horizontal="center" vertical="center"/>
    </xf>
    <xf numFmtId="0" fontId="76" fillId="39" borderId="1" xfId="50" applyFont="1" applyFill="1" applyBorder="1" applyAlignment="1">
      <alignment horizontal="center" vertical="center"/>
    </xf>
    <xf numFmtId="0" fontId="97" fillId="32" borderId="9" xfId="5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3" fillId="0" borderId="1" xfId="50" applyFont="1" applyBorder="1" applyAlignment="1">
      <alignment horizontal="center" vertical="center" textRotation="255" wrapText="1"/>
    </xf>
    <xf numFmtId="0" fontId="65" fillId="0" borderId="1" xfId="0" applyFont="1" applyBorder="1" applyAlignment="1"/>
    <xf numFmtId="0" fontId="124" fillId="0" borderId="1" xfId="5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23" fillId="0" borderId="1" xfId="5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/>
    </xf>
    <xf numFmtId="0" fontId="123" fillId="0" borderId="1" xfId="50" applyFont="1" applyBorder="1" applyAlignment="1">
      <alignment horizontal="right" vertical="center" textRotation="255" wrapText="1"/>
    </xf>
    <xf numFmtId="0" fontId="65" fillId="0" borderId="1" xfId="0" applyFont="1" applyBorder="1" applyAlignment="1">
      <alignment horizontal="right" vertical="center"/>
    </xf>
    <xf numFmtId="49" fontId="82" fillId="8" borderId="4" xfId="0" applyNumberFormat="1" applyFont="1" applyFill="1" applyBorder="1" applyAlignment="1">
      <alignment horizontal="center" vertical="center" wrapText="1"/>
    </xf>
    <xf numFmtId="0" fontId="83" fillId="0" borderId="6" xfId="0" applyFont="1" applyBorder="1" applyAlignment="1">
      <alignment horizontal="center" vertical="center" wrapText="1"/>
    </xf>
    <xf numFmtId="0" fontId="91" fillId="4" borderId="0" xfId="5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0" fillId="4" borderId="0" xfId="0" applyFont="1" applyFill="1" applyAlignment="1">
      <alignment horizontal="center" vertical="center"/>
    </xf>
    <xf numFmtId="0" fontId="110" fillId="4" borderId="21" xfId="0" applyFont="1" applyFill="1" applyBorder="1" applyAlignment="1">
      <alignment horizontal="center" vertical="center"/>
    </xf>
    <xf numFmtId="0" fontId="80" fillId="2" borderId="2" xfId="0" applyFont="1" applyFill="1" applyBorder="1" applyAlignment="1">
      <alignment horizontal="center" vertical="center"/>
    </xf>
    <xf numFmtId="0" fontId="80" fillId="2" borderId="8" xfId="0" applyFont="1" applyFill="1" applyBorder="1" applyAlignment="1">
      <alignment horizontal="center" vertical="center"/>
    </xf>
    <xf numFmtId="0" fontId="114" fillId="6" borderId="7" xfId="0" applyFont="1" applyFill="1" applyBorder="1" applyAlignment="1">
      <alignment horizontal="center" vertical="center"/>
    </xf>
    <xf numFmtId="0" fontId="80" fillId="7" borderId="20" xfId="0" applyFont="1" applyFill="1" applyBorder="1" applyAlignment="1">
      <alignment horizontal="center" vertical="center"/>
    </xf>
    <xf numFmtId="0" fontId="107" fillId="6" borderId="2" xfId="0" applyFont="1" applyFill="1" applyBorder="1" applyAlignment="1">
      <alignment horizontal="center" vertical="center"/>
    </xf>
    <xf numFmtId="0" fontId="107" fillId="6" borderId="8" xfId="0" applyFont="1" applyFill="1" applyBorder="1" applyAlignment="1">
      <alignment horizontal="center" vertical="center"/>
    </xf>
    <xf numFmtId="0" fontId="55" fillId="7" borderId="21" xfId="50" applyFont="1" applyFill="1" applyBorder="1" applyAlignment="1">
      <alignment horizontal="center" vertical="center" wrapText="1"/>
    </xf>
    <xf numFmtId="0" fontId="86" fillId="0" borderId="6" xfId="0" applyFont="1" applyBorder="1" applyAlignment="1">
      <alignment horizontal="center"/>
    </xf>
    <xf numFmtId="0" fontId="116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11" fillId="4" borderId="22" xfId="50" applyFont="1" applyFill="1" applyBorder="1" applyAlignment="1">
      <alignment horizontal="center" vertical="center" textRotation="255"/>
    </xf>
    <xf numFmtId="0" fontId="85" fillId="0" borderId="4" xfId="0" applyFont="1" applyBorder="1" applyAlignment="1">
      <alignment horizontal="center" vertical="center"/>
    </xf>
    <xf numFmtId="0" fontId="84" fillId="35" borderId="21" xfId="50" applyFont="1" applyFill="1" applyBorder="1" applyAlignment="1">
      <alignment horizontal="center" vertical="center" wrapText="1"/>
    </xf>
    <xf numFmtId="0" fontId="85" fillId="0" borderId="5" xfId="0" applyFont="1" applyBorder="1" applyAlignment="1">
      <alignment horizontal="center" wrapText="1"/>
    </xf>
    <xf numFmtId="0" fontId="102" fillId="7" borderId="0" xfId="50" applyFont="1" applyFill="1" applyBorder="1" applyAlignment="1">
      <alignment horizontal="center" vertical="center" wrapText="1"/>
    </xf>
    <xf numFmtId="0" fontId="102" fillId="7" borderId="0" xfId="0" applyFont="1" applyFill="1" applyAlignment="1"/>
    <xf numFmtId="0" fontId="102" fillId="7" borderId="0" xfId="0" applyFont="1" applyFill="1" applyBorder="1" applyAlignment="1"/>
    <xf numFmtId="0" fontId="149" fillId="40" borderId="23" xfId="50" applyFont="1" applyFill="1" applyBorder="1" applyAlignment="1">
      <alignment horizontal="center" vertical="center"/>
    </xf>
    <xf numFmtId="0" fontId="150" fillId="40" borderId="24" xfId="0" applyFont="1" applyFill="1" applyBorder="1" applyAlignment="1"/>
    <xf numFmtId="0" fontId="103" fillId="37" borderId="4" xfId="50" applyFont="1" applyFill="1" applyBorder="1" applyAlignment="1">
      <alignment horizontal="center" vertical="center"/>
    </xf>
    <xf numFmtId="0" fontId="99" fillId="0" borderId="20" xfId="0" applyFont="1" applyBorder="1" applyAlignment="1"/>
    <xf numFmtId="0" fontId="107" fillId="6" borderId="2" xfId="50" applyFont="1" applyFill="1" applyBorder="1" applyAlignment="1">
      <alignment horizontal="center" vertical="center"/>
    </xf>
    <xf numFmtId="0" fontId="107" fillId="6" borderId="8" xfId="50" applyFont="1" applyFill="1" applyBorder="1" applyAlignment="1">
      <alignment horizontal="center" vertical="center"/>
    </xf>
    <xf numFmtId="49" fontId="67" fillId="6" borderId="8" xfId="50" applyNumberFormat="1" applyFont="1" applyFill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101" fillId="33" borderId="28" xfId="5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3" xfId="0" applyBorder="1" applyAlignment="1"/>
    <xf numFmtId="0" fontId="108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13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137" fillId="0" borderId="20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104" fillId="6" borderId="4" xfId="50" applyFont="1" applyFill="1" applyBorder="1" applyAlignment="1">
      <alignment horizontal="center" vertical="center" wrapText="1"/>
    </xf>
    <xf numFmtId="0" fontId="104" fillId="0" borderId="20" xfId="0" applyFont="1" applyBorder="1" applyAlignment="1"/>
  </cellXfs>
  <cellStyles count="84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アクセント 1" xfId="7" xr:uid="{00000000-0005-0000-0000-000006000000}"/>
    <cellStyle name="20% - アクセント 2" xfId="8" xr:uid="{00000000-0005-0000-0000-000007000000}"/>
    <cellStyle name="20% - アクセント 3" xfId="9" xr:uid="{00000000-0005-0000-0000-000008000000}"/>
    <cellStyle name="20% - アクセント 4" xfId="10" xr:uid="{00000000-0005-0000-0000-000009000000}"/>
    <cellStyle name="20% - アクセント 5" xfId="11" xr:uid="{00000000-0005-0000-0000-00000A000000}"/>
    <cellStyle name="20% - アクセント 6" xfId="12" xr:uid="{00000000-0005-0000-0000-00000B000000}"/>
    <cellStyle name="40 % - Accent1" xfId="13" xr:uid="{00000000-0005-0000-0000-00000C000000}"/>
    <cellStyle name="40 % - Accent2" xfId="14" xr:uid="{00000000-0005-0000-0000-00000D000000}"/>
    <cellStyle name="40 % - Accent3" xfId="15" xr:uid="{00000000-0005-0000-0000-00000E000000}"/>
    <cellStyle name="40 % - Accent4" xfId="16" xr:uid="{00000000-0005-0000-0000-00000F000000}"/>
    <cellStyle name="40 % - Accent5" xfId="17" xr:uid="{00000000-0005-0000-0000-000010000000}"/>
    <cellStyle name="40 % - Accent6" xfId="18" xr:uid="{00000000-0005-0000-0000-000011000000}"/>
    <cellStyle name="40% - アクセント 1" xfId="19" xr:uid="{00000000-0005-0000-0000-000012000000}"/>
    <cellStyle name="40% - アクセント 2" xfId="20" xr:uid="{00000000-0005-0000-0000-000013000000}"/>
    <cellStyle name="40% - アクセント 3" xfId="21" xr:uid="{00000000-0005-0000-0000-000014000000}"/>
    <cellStyle name="40% - アクセント 4" xfId="22" xr:uid="{00000000-0005-0000-0000-000015000000}"/>
    <cellStyle name="40% - アクセント 5" xfId="23" xr:uid="{00000000-0005-0000-0000-000016000000}"/>
    <cellStyle name="40% - アクセント 6" xfId="24" xr:uid="{00000000-0005-0000-0000-000017000000}"/>
    <cellStyle name="60 % - Accent1" xfId="25" xr:uid="{00000000-0005-0000-0000-000018000000}"/>
    <cellStyle name="60 % - Accent2" xfId="26" xr:uid="{00000000-0005-0000-0000-000019000000}"/>
    <cellStyle name="60 % - Accent3" xfId="27" xr:uid="{00000000-0005-0000-0000-00001A000000}"/>
    <cellStyle name="60 % - Accent4" xfId="28" xr:uid="{00000000-0005-0000-0000-00001B000000}"/>
    <cellStyle name="60 % - Accent5" xfId="29" xr:uid="{00000000-0005-0000-0000-00001C000000}"/>
    <cellStyle name="60 % - Accent6" xfId="30" xr:uid="{00000000-0005-0000-0000-00001D000000}"/>
    <cellStyle name="60% - アクセント 1" xfId="31" xr:uid="{00000000-0005-0000-0000-00001E000000}"/>
    <cellStyle name="60% - アクセント 2" xfId="32" xr:uid="{00000000-0005-0000-0000-00001F000000}"/>
    <cellStyle name="60% - アクセント 3" xfId="33" xr:uid="{00000000-0005-0000-0000-000020000000}"/>
    <cellStyle name="60% - アクセント 4" xfId="34" xr:uid="{00000000-0005-0000-0000-000021000000}"/>
    <cellStyle name="60% - アクセント 5" xfId="35" xr:uid="{00000000-0005-0000-0000-000022000000}"/>
    <cellStyle name="60% - アクセント 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vertissement" xfId="43" xr:uid="{00000000-0005-0000-0000-00002A000000}"/>
    <cellStyle name="Calcul" xfId="44" xr:uid="{00000000-0005-0000-0000-00002B000000}"/>
    <cellStyle name="Cellule liée" xfId="45" xr:uid="{00000000-0005-0000-0000-00002C000000}"/>
    <cellStyle name="Commentaire" xfId="46" xr:uid="{00000000-0005-0000-0000-00002D000000}"/>
    <cellStyle name="Entrée" xfId="47" xr:uid="{00000000-0005-0000-0000-00002E000000}"/>
    <cellStyle name="Insatisfaisant" xfId="48" xr:uid="{00000000-0005-0000-0000-00002F000000}"/>
    <cellStyle name="Neutre" xfId="49" xr:uid="{00000000-0005-0000-0000-000030000000}"/>
    <cellStyle name="Normal" xfId="0" builtinId="0"/>
    <cellStyle name="Normal_Feuil1" xfId="50" xr:uid="{00000000-0005-0000-0000-000032000000}"/>
    <cellStyle name="Satisfaisant" xfId="51" xr:uid="{00000000-0005-0000-0000-000033000000}"/>
    <cellStyle name="Sortie" xfId="52" xr:uid="{00000000-0005-0000-0000-000034000000}"/>
    <cellStyle name="Texte explicatif" xfId="53" xr:uid="{00000000-0005-0000-0000-000035000000}"/>
    <cellStyle name="Titre" xfId="54" xr:uid="{00000000-0005-0000-0000-000036000000}"/>
    <cellStyle name="Titre 1" xfId="55" xr:uid="{00000000-0005-0000-0000-000037000000}"/>
    <cellStyle name="Titre 2" xfId="56" xr:uid="{00000000-0005-0000-0000-000038000000}"/>
    <cellStyle name="Titre 3" xfId="57" xr:uid="{00000000-0005-0000-0000-000039000000}"/>
    <cellStyle name="Titre 4" xfId="58" xr:uid="{00000000-0005-0000-0000-00003A000000}"/>
    <cellStyle name="Total" xfId="59" xr:uid="{00000000-0005-0000-0000-00003B000000}"/>
    <cellStyle name="Vérification" xfId="60" xr:uid="{00000000-0005-0000-0000-00003C000000}"/>
    <cellStyle name="アクセント 1" xfId="61" xr:uid="{00000000-0005-0000-0000-00003D000000}"/>
    <cellStyle name="アクセント 2" xfId="62" xr:uid="{00000000-0005-0000-0000-00003E000000}"/>
    <cellStyle name="アクセント 3" xfId="63" xr:uid="{00000000-0005-0000-0000-00003F000000}"/>
    <cellStyle name="アクセント 4" xfId="64" xr:uid="{00000000-0005-0000-0000-000040000000}"/>
    <cellStyle name="アクセント 5" xfId="65" xr:uid="{00000000-0005-0000-0000-000041000000}"/>
    <cellStyle name="アクセント 6" xfId="66" xr:uid="{00000000-0005-0000-0000-000042000000}"/>
    <cellStyle name="タイトル" xfId="67" xr:uid="{00000000-0005-0000-0000-000043000000}"/>
    <cellStyle name="チェック セル" xfId="68" xr:uid="{00000000-0005-0000-0000-000044000000}"/>
    <cellStyle name="どちらでもない" xfId="69" xr:uid="{00000000-0005-0000-0000-000045000000}"/>
    <cellStyle name="メモ" xfId="70" xr:uid="{00000000-0005-0000-0000-000046000000}"/>
    <cellStyle name="リンク セル" xfId="71" xr:uid="{00000000-0005-0000-0000-000047000000}"/>
    <cellStyle name="入力" xfId="72" xr:uid="{00000000-0005-0000-0000-000048000000}"/>
    <cellStyle name="出力" xfId="73" xr:uid="{00000000-0005-0000-0000-000049000000}"/>
    <cellStyle name="悪い" xfId="74" xr:uid="{00000000-0005-0000-0000-00004A000000}"/>
    <cellStyle name="良い" xfId="75" xr:uid="{00000000-0005-0000-0000-00004B000000}"/>
    <cellStyle name="見出し 1" xfId="76" xr:uid="{00000000-0005-0000-0000-00004C000000}"/>
    <cellStyle name="見出し 2" xfId="77" xr:uid="{00000000-0005-0000-0000-00004D000000}"/>
    <cellStyle name="見出し 3" xfId="78" xr:uid="{00000000-0005-0000-0000-00004E000000}"/>
    <cellStyle name="見出し 4" xfId="79" xr:uid="{00000000-0005-0000-0000-00004F000000}"/>
    <cellStyle name="計算" xfId="80" xr:uid="{00000000-0005-0000-0000-000050000000}"/>
    <cellStyle name="説明文" xfId="81" xr:uid="{00000000-0005-0000-0000-000051000000}"/>
    <cellStyle name="警告文" xfId="82" xr:uid="{00000000-0005-0000-0000-000052000000}"/>
    <cellStyle name="集計" xfId="83" xr:uid="{00000000-0005-0000-0000-00005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CA8E8"/>
      <color rgb="FF186D1D"/>
      <color rgb="FFC736E9"/>
      <color rgb="FFA61B62"/>
      <color rgb="FF732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K175"/>
  <sheetViews>
    <sheetView tabSelected="1" zoomScale="25" zoomScaleNormal="50" zoomScalePageLayoutView="50" workbookViewId="0">
      <selection activeCell="D9" sqref="D9"/>
    </sheetView>
  </sheetViews>
  <sheetFormatPr baseColWidth="10" defaultRowHeight="27"/>
  <cols>
    <col min="1" max="1" width="5.84375" style="60" customWidth="1"/>
    <col min="2" max="2" width="12.53515625" customWidth="1"/>
    <col min="3" max="3" width="80.69140625" customWidth="1"/>
    <col min="4" max="4" width="87.84375" customWidth="1"/>
    <col min="5" max="5" width="21.3046875" style="57" customWidth="1"/>
    <col min="6" max="6" width="8.53515625" customWidth="1"/>
    <col min="7" max="9" width="10.3046875" customWidth="1"/>
    <col min="10" max="10" width="10.3828125" customWidth="1"/>
    <col min="11" max="15" width="10.3046875" customWidth="1"/>
    <col min="16" max="16" width="12" bestFit="1" customWidth="1"/>
    <col min="17" max="17" width="10.3828125" customWidth="1"/>
    <col min="18" max="25" width="10.3046875" customWidth="1"/>
    <col min="26" max="26" width="12" bestFit="1" customWidth="1"/>
    <col min="27" max="27" width="13.53515625" customWidth="1"/>
    <col min="28" max="28" width="13" style="48" customWidth="1"/>
    <col min="29" max="30" width="13" customWidth="1"/>
    <col min="31" max="31" width="18.3828125" customWidth="1"/>
    <col min="32" max="32" width="18.69140625" customWidth="1"/>
    <col min="33" max="33" width="20.53515625" customWidth="1"/>
    <col min="35" max="35" width="10.84375" customWidth="1"/>
  </cols>
  <sheetData>
    <row r="1" spans="1:33" ht="70" customHeight="1">
      <c r="A1" s="243" t="s">
        <v>217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5"/>
      <c r="AB1" s="221" t="s">
        <v>196</v>
      </c>
      <c r="AC1" s="227" t="s">
        <v>39</v>
      </c>
      <c r="AD1" s="221" t="s">
        <v>38</v>
      </c>
      <c r="AE1" s="223" t="s">
        <v>228</v>
      </c>
      <c r="AF1" s="224"/>
      <c r="AG1" s="225" t="s">
        <v>35</v>
      </c>
    </row>
    <row r="2" spans="1:33" ht="51" customHeight="1" thickBot="1">
      <c r="A2" s="246" t="s">
        <v>48</v>
      </c>
      <c r="B2" s="231" t="s">
        <v>88</v>
      </c>
      <c r="C2" s="232"/>
      <c r="D2" s="232"/>
      <c r="E2" s="128"/>
      <c r="F2" s="100"/>
      <c r="G2" s="129"/>
      <c r="H2" s="130"/>
      <c r="I2" s="131" t="s">
        <v>194</v>
      </c>
      <c r="J2" s="132"/>
      <c r="K2" s="129"/>
      <c r="L2" s="131" t="s">
        <v>194</v>
      </c>
      <c r="M2" s="129"/>
      <c r="N2" s="131" t="s">
        <v>194</v>
      </c>
      <c r="O2" s="129"/>
      <c r="P2" s="129" t="s">
        <v>195</v>
      </c>
      <c r="Q2" s="133"/>
      <c r="R2" s="134"/>
      <c r="S2" s="135" t="s">
        <v>194</v>
      </c>
      <c r="T2" s="136"/>
      <c r="U2" s="133"/>
      <c r="V2" s="133"/>
      <c r="W2" s="133"/>
      <c r="X2" s="133"/>
      <c r="Y2" s="137"/>
      <c r="Z2" s="138" t="s">
        <v>187</v>
      </c>
      <c r="AA2" s="219" t="s">
        <v>69</v>
      </c>
      <c r="AB2" s="222"/>
      <c r="AC2" s="228"/>
      <c r="AD2" s="222"/>
      <c r="AE2" s="224"/>
      <c r="AF2" s="224"/>
      <c r="AG2" s="226"/>
    </row>
    <row r="3" spans="1:33" ht="64" customHeight="1" thickTop="1">
      <c r="A3" s="246"/>
      <c r="B3" s="232"/>
      <c r="C3" s="232"/>
      <c r="D3" s="232"/>
      <c r="E3" s="233" t="s">
        <v>50</v>
      </c>
      <c r="F3" s="234"/>
      <c r="G3" s="70">
        <v>1</v>
      </c>
      <c r="H3" s="70">
        <v>2</v>
      </c>
      <c r="I3" s="118">
        <v>3</v>
      </c>
      <c r="J3" s="70">
        <v>4</v>
      </c>
      <c r="K3" s="70">
        <v>5</v>
      </c>
      <c r="L3" s="70">
        <v>6</v>
      </c>
      <c r="M3" s="70">
        <v>7</v>
      </c>
      <c r="N3" s="70">
        <v>8</v>
      </c>
      <c r="O3" s="70">
        <v>9</v>
      </c>
      <c r="P3" s="71" t="s">
        <v>162</v>
      </c>
      <c r="Q3" s="72">
        <v>10</v>
      </c>
      <c r="R3" s="72">
        <v>11</v>
      </c>
      <c r="S3" s="119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3" t="s">
        <v>28</v>
      </c>
      <c r="AA3" s="220"/>
      <c r="AB3" s="222"/>
      <c r="AC3" s="228"/>
      <c r="AD3" s="222"/>
      <c r="AE3" s="224"/>
      <c r="AF3" s="224"/>
      <c r="AG3" s="226"/>
    </row>
    <row r="4" spans="1:33" ht="51" customHeight="1">
      <c r="A4" s="246"/>
      <c r="B4" s="235" t="s">
        <v>230</v>
      </c>
      <c r="C4" s="236"/>
      <c r="D4" s="236"/>
      <c r="E4" s="105" t="s">
        <v>51</v>
      </c>
      <c r="F4" s="103"/>
      <c r="G4" s="110">
        <v>359</v>
      </c>
      <c r="H4" s="110">
        <v>464</v>
      </c>
      <c r="I4" s="110">
        <v>147</v>
      </c>
      <c r="J4" s="110">
        <v>486</v>
      </c>
      <c r="K4" s="110">
        <v>338</v>
      </c>
      <c r="L4" s="110">
        <v>290</v>
      </c>
      <c r="M4" s="110">
        <v>338</v>
      </c>
      <c r="N4" s="110">
        <v>134</v>
      </c>
      <c r="O4" s="110">
        <v>330</v>
      </c>
      <c r="P4" s="116">
        <v>2886</v>
      </c>
      <c r="Q4" s="110">
        <v>465</v>
      </c>
      <c r="R4" s="110">
        <v>367</v>
      </c>
      <c r="S4" s="110">
        <v>160</v>
      </c>
      <c r="T4" s="110">
        <v>347</v>
      </c>
      <c r="U4" s="110">
        <v>436</v>
      </c>
      <c r="V4" s="110">
        <v>333</v>
      </c>
      <c r="W4" s="110">
        <v>137</v>
      </c>
      <c r="X4" s="110">
        <v>316</v>
      </c>
      <c r="Y4" s="110">
        <v>357</v>
      </c>
      <c r="Z4" s="111">
        <v>2918</v>
      </c>
      <c r="AA4" s="121">
        <v>5804</v>
      </c>
      <c r="AB4" s="222"/>
      <c r="AC4" s="228"/>
      <c r="AD4" s="222"/>
      <c r="AE4" s="224"/>
      <c r="AF4" s="224"/>
      <c r="AG4" s="226"/>
    </row>
    <row r="5" spans="1:33" ht="51" customHeight="1">
      <c r="A5" s="246"/>
      <c r="B5" s="237" t="s">
        <v>229</v>
      </c>
      <c r="C5" s="237"/>
      <c r="D5" s="237"/>
      <c r="E5" s="107" t="s">
        <v>51</v>
      </c>
      <c r="F5" s="108"/>
      <c r="G5" s="112">
        <v>329</v>
      </c>
      <c r="H5" s="112">
        <v>416</v>
      </c>
      <c r="I5" s="112">
        <v>132</v>
      </c>
      <c r="J5" s="112">
        <v>440</v>
      </c>
      <c r="K5" s="112">
        <v>299</v>
      </c>
      <c r="L5" s="112">
        <v>279</v>
      </c>
      <c r="M5" s="112">
        <v>306</v>
      </c>
      <c r="N5" s="112">
        <v>104</v>
      </c>
      <c r="O5" s="112">
        <v>311</v>
      </c>
      <c r="P5" s="117">
        <f>SUM(G5:O5)</f>
        <v>2616</v>
      </c>
      <c r="Q5" s="112">
        <v>435</v>
      </c>
      <c r="R5" s="112">
        <v>349</v>
      </c>
      <c r="S5" s="112">
        <v>142</v>
      </c>
      <c r="T5" s="112">
        <v>322</v>
      </c>
      <c r="U5" s="112">
        <v>407</v>
      </c>
      <c r="V5" s="112">
        <v>315</v>
      </c>
      <c r="W5" s="112">
        <v>127</v>
      </c>
      <c r="X5" s="112">
        <v>300</v>
      </c>
      <c r="Y5" s="112">
        <v>341</v>
      </c>
      <c r="Z5" s="113">
        <f>SUM(Q5:Y5)</f>
        <v>2738</v>
      </c>
      <c r="AA5" s="121">
        <f>SUM(P5+Z5)</f>
        <v>5354</v>
      </c>
      <c r="AB5" s="222"/>
      <c r="AC5" s="228"/>
      <c r="AD5" s="222"/>
      <c r="AE5" s="224"/>
      <c r="AF5" s="224"/>
      <c r="AG5" s="226"/>
    </row>
    <row r="6" spans="1:33" ht="51" customHeight="1">
      <c r="A6" s="246"/>
      <c r="B6" s="238" t="s">
        <v>231</v>
      </c>
      <c r="C6" s="238"/>
      <c r="D6" s="238"/>
      <c r="E6" s="106" t="s">
        <v>52</v>
      </c>
      <c r="F6" s="104"/>
      <c r="G6" s="114">
        <v>307</v>
      </c>
      <c r="H6" s="114">
        <v>407</v>
      </c>
      <c r="I6" s="114">
        <v>117</v>
      </c>
      <c r="J6" s="114">
        <v>427</v>
      </c>
      <c r="K6" s="114">
        <v>292</v>
      </c>
      <c r="L6" s="114">
        <v>261</v>
      </c>
      <c r="M6" s="114">
        <v>302</v>
      </c>
      <c r="N6" s="114">
        <v>101</v>
      </c>
      <c r="O6" s="114">
        <v>290</v>
      </c>
      <c r="P6" s="117">
        <f>SUM(G6:O6)</f>
        <v>2504</v>
      </c>
      <c r="Q6" s="114">
        <v>419</v>
      </c>
      <c r="R6" s="114">
        <v>313</v>
      </c>
      <c r="S6" s="114">
        <v>127</v>
      </c>
      <c r="T6" s="114">
        <v>301</v>
      </c>
      <c r="U6" s="114">
        <v>388</v>
      </c>
      <c r="V6" s="115">
        <v>289</v>
      </c>
      <c r="W6" s="115">
        <v>113</v>
      </c>
      <c r="X6" s="115">
        <v>283</v>
      </c>
      <c r="Y6" s="115">
        <v>324</v>
      </c>
      <c r="Z6" s="113">
        <f>SUM(Q6:Y6)</f>
        <v>2557</v>
      </c>
      <c r="AA6" s="121">
        <f>SUM(P6+Z6)</f>
        <v>5061</v>
      </c>
      <c r="AB6" s="222"/>
      <c r="AC6" s="228"/>
      <c r="AD6" s="222"/>
      <c r="AE6" s="224"/>
      <c r="AF6" s="224"/>
      <c r="AG6" s="226"/>
    </row>
    <row r="7" spans="1:33" ht="61" customHeight="1" thickBot="1">
      <c r="A7" s="247"/>
      <c r="B7" s="101" t="s">
        <v>49</v>
      </c>
      <c r="C7" s="102" t="s">
        <v>89</v>
      </c>
      <c r="D7" s="156" t="s">
        <v>202</v>
      </c>
      <c r="E7" s="95" t="s">
        <v>90</v>
      </c>
      <c r="F7" s="69" t="s">
        <v>68</v>
      </c>
      <c r="G7" s="74">
        <v>4</v>
      </c>
      <c r="H7" s="75">
        <v>5</v>
      </c>
      <c r="I7" s="76">
        <v>3</v>
      </c>
      <c r="J7" s="75">
        <v>5</v>
      </c>
      <c r="K7" s="74">
        <v>4</v>
      </c>
      <c r="L7" s="77">
        <v>4</v>
      </c>
      <c r="M7" s="75">
        <v>4</v>
      </c>
      <c r="N7" s="77">
        <v>3</v>
      </c>
      <c r="O7" s="75">
        <v>4</v>
      </c>
      <c r="P7" s="74">
        <f t="shared" ref="P7" si="0">SUM(G7:O7)</f>
        <v>36</v>
      </c>
      <c r="Q7" s="75">
        <v>5</v>
      </c>
      <c r="R7" s="75">
        <v>4</v>
      </c>
      <c r="S7" s="76">
        <v>3</v>
      </c>
      <c r="T7" s="74">
        <v>4</v>
      </c>
      <c r="U7" s="75">
        <v>5</v>
      </c>
      <c r="V7" s="74">
        <v>4</v>
      </c>
      <c r="W7" s="74">
        <v>3</v>
      </c>
      <c r="X7" s="75">
        <v>4</v>
      </c>
      <c r="Y7" s="74">
        <v>4</v>
      </c>
      <c r="Z7" s="74">
        <f t="shared" ref="Z7" si="1">SUM(Q7:Y7)</f>
        <v>36</v>
      </c>
      <c r="AA7" s="122">
        <f t="shared" ref="AA7" si="2">SUM(P7+Z7)</f>
        <v>72</v>
      </c>
      <c r="AB7" s="222"/>
      <c r="AC7" s="228"/>
      <c r="AD7" s="222"/>
      <c r="AE7" s="224"/>
      <c r="AF7" s="224"/>
      <c r="AG7" s="226"/>
    </row>
    <row r="8" spans="1:33" ht="65" customHeight="1" thickTop="1" thickBot="1">
      <c r="A8" s="86">
        <f t="shared" ref="A8:A33" si="3">SUM(A7+1)</f>
        <v>1</v>
      </c>
      <c r="B8" s="82" t="s">
        <v>124</v>
      </c>
      <c r="C8" s="158" t="s">
        <v>63</v>
      </c>
      <c r="D8" s="152" t="s">
        <v>125</v>
      </c>
      <c r="E8" s="189" t="s">
        <v>126</v>
      </c>
      <c r="F8" s="184"/>
      <c r="G8" s="63">
        <v>4</v>
      </c>
      <c r="H8" s="198">
        <v>5</v>
      </c>
      <c r="I8" s="199">
        <v>6</v>
      </c>
      <c r="J8" s="199">
        <v>5</v>
      </c>
      <c r="K8" s="200">
        <v>4</v>
      </c>
      <c r="L8" s="201">
        <v>3</v>
      </c>
      <c r="M8" s="201">
        <v>3</v>
      </c>
      <c r="N8" s="202">
        <v>4</v>
      </c>
      <c r="O8" s="63">
        <v>6</v>
      </c>
      <c r="P8" s="78">
        <f t="shared" ref="P8:P33" si="4">SUM(G8:O8)</f>
        <v>40</v>
      </c>
      <c r="Q8" s="201">
        <v>4</v>
      </c>
      <c r="R8" s="203">
        <v>5</v>
      </c>
      <c r="S8" s="63">
        <v>3</v>
      </c>
      <c r="T8" s="204">
        <v>4</v>
      </c>
      <c r="U8" s="205">
        <v>5</v>
      </c>
      <c r="V8" s="204">
        <v>5</v>
      </c>
      <c r="W8" s="206">
        <v>4</v>
      </c>
      <c r="X8" s="201">
        <v>3</v>
      </c>
      <c r="Y8" s="203">
        <v>5</v>
      </c>
      <c r="Z8" s="197">
        <f t="shared" ref="Z8:Z33" si="5">SUM(Q8:Y8)</f>
        <v>38</v>
      </c>
      <c r="AA8" s="64">
        <f t="shared" ref="AA8:AA33" si="6">SUM(P8+Z8)</f>
        <v>78</v>
      </c>
      <c r="AB8" s="65" t="s">
        <v>0</v>
      </c>
      <c r="AC8" s="149">
        <f t="shared" ref="AC8:AC33" si="7">SUM(AA8-AB8)</f>
        <v>69</v>
      </c>
      <c r="AD8" s="67" t="s">
        <v>1</v>
      </c>
      <c r="AE8" s="63">
        <f t="shared" ref="AE8:AE33" si="8">SUM(P8-Z8)</f>
        <v>2</v>
      </c>
      <c r="AF8" s="40"/>
      <c r="AG8" s="49" t="s">
        <v>175</v>
      </c>
    </row>
    <row r="9" spans="1:33" ht="65" customHeight="1" thickTop="1" thickBot="1">
      <c r="A9" s="86">
        <f t="shared" si="3"/>
        <v>2</v>
      </c>
      <c r="B9" s="82" t="s">
        <v>184</v>
      </c>
      <c r="C9" s="158" t="s">
        <v>109</v>
      </c>
      <c r="D9" s="153" t="s">
        <v>122</v>
      </c>
      <c r="E9" s="92" t="s">
        <v>185</v>
      </c>
      <c r="F9" s="126"/>
      <c r="G9" s="63">
        <v>7</v>
      </c>
      <c r="H9" s="198">
        <v>6</v>
      </c>
      <c r="I9" s="207">
        <v>5</v>
      </c>
      <c r="J9" s="63">
        <v>6</v>
      </c>
      <c r="K9" s="63">
        <v>5</v>
      </c>
      <c r="L9" s="199">
        <v>5</v>
      </c>
      <c r="M9" s="199">
        <v>5</v>
      </c>
      <c r="N9" s="198">
        <v>3</v>
      </c>
      <c r="O9" s="63">
        <v>6</v>
      </c>
      <c r="P9" s="78">
        <f t="shared" si="4"/>
        <v>48</v>
      </c>
      <c r="Q9" s="208">
        <v>7</v>
      </c>
      <c r="R9" s="204">
        <v>5</v>
      </c>
      <c r="S9" s="63">
        <v>4</v>
      </c>
      <c r="T9" s="204">
        <v>5</v>
      </c>
      <c r="U9" s="205">
        <v>6</v>
      </c>
      <c r="V9" s="204">
        <v>5</v>
      </c>
      <c r="W9" s="204">
        <v>5</v>
      </c>
      <c r="X9" s="208">
        <v>5</v>
      </c>
      <c r="Y9" s="204">
        <v>5</v>
      </c>
      <c r="Z9" s="66">
        <f t="shared" si="5"/>
        <v>47</v>
      </c>
      <c r="AA9" s="64">
        <f t="shared" si="6"/>
        <v>95</v>
      </c>
      <c r="AB9" s="65" t="s">
        <v>2</v>
      </c>
      <c r="AC9" s="149">
        <f t="shared" si="7"/>
        <v>76</v>
      </c>
      <c r="AD9" s="67" t="s">
        <v>3</v>
      </c>
      <c r="AE9" s="63">
        <f t="shared" si="8"/>
        <v>1</v>
      </c>
      <c r="AF9" s="40"/>
      <c r="AG9" s="49"/>
    </row>
    <row r="10" spans="1:33" ht="65" customHeight="1" thickTop="1" thickBot="1">
      <c r="A10" s="86">
        <f t="shared" si="3"/>
        <v>3</v>
      </c>
      <c r="B10" s="82" t="s">
        <v>56</v>
      </c>
      <c r="C10" s="158" t="s">
        <v>67</v>
      </c>
      <c r="D10" s="153" t="s">
        <v>183</v>
      </c>
      <c r="E10" s="190" t="s">
        <v>207</v>
      </c>
      <c r="F10" s="126"/>
      <c r="G10" s="63">
        <v>5</v>
      </c>
      <c r="H10" s="209">
        <v>5</v>
      </c>
      <c r="I10" s="201">
        <v>2</v>
      </c>
      <c r="J10" s="210">
        <v>6</v>
      </c>
      <c r="K10" s="63">
        <v>6</v>
      </c>
      <c r="L10" s="63">
        <v>6</v>
      </c>
      <c r="M10" s="207">
        <v>5</v>
      </c>
      <c r="N10" s="198">
        <v>3</v>
      </c>
      <c r="O10" s="63">
        <v>5</v>
      </c>
      <c r="P10" s="78">
        <f t="shared" si="4"/>
        <v>43</v>
      </c>
      <c r="Q10" s="204">
        <v>7</v>
      </c>
      <c r="R10" s="204">
        <v>4</v>
      </c>
      <c r="S10" s="63">
        <v>5</v>
      </c>
      <c r="T10" s="204">
        <v>6</v>
      </c>
      <c r="U10" s="205">
        <v>7</v>
      </c>
      <c r="V10" s="204">
        <v>4</v>
      </c>
      <c r="W10" s="204">
        <v>3</v>
      </c>
      <c r="X10" s="204">
        <v>4</v>
      </c>
      <c r="Y10" s="204">
        <v>4</v>
      </c>
      <c r="Z10" s="66">
        <f t="shared" si="5"/>
        <v>44</v>
      </c>
      <c r="AA10" s="64">
        <f t="shared" si="6"/>
        <v>87</v>
      </c>
      <c r="AB10" s="65" t="s">
        <v>4</v>
      </c>
      <c r="AC10" s="149">
        <f t="shared" si="7"/>
        <v>78</v>
      </c>
      <c r="AD10" s="67" t="s">
        <v>5</v>
      </c>
      <c r="AE10" s="63">
        <f t="shared" si="8"/>
        <v>-1</v>
      </c>
      <c r="AF10" s="40"/>
      <c r="AG10" s="49"/>
    </row>
    <row r="11" spans="1:33" ht="65" customHeight="1" thickTop="1">
      <c r="A11" s="86">
        <f t="shared" si="3"/>
        <v>4</v>
      </c>
      <c r="B11" s="82" t="s">
        <v>133</v>
      </c>
      <c r="C11" s="158" t="s">
        <v>82</v>
      </c>
      <c r="D11" s="171" t="s">
        <v>116</v>
      </c>
      <c r="E11" s="189" t="s">
        <v>234</v>
      </c>
      <c r="F11" s="184"/>
      <c r="G11" s="63">
        <v>6</v>
      </c>
      <c r="H11" s="198">
        <v>5</v>
      </c>
      <c r="I11" s="199">
        <v>4</v>
      </c>
      <c r="J11" s="63">
        <v>5</v>
      </c>
      <c r="K11" s="63">
        <v>6</v>
      </c>
      <c r="L11" s="200">
        <v>4</v>
      </c>
      <c r="M11" s="211">
        <v>3</v>
      </c>
      <c r="N11" s="212">
        <v>5</v>
      </c>
      <c r="O11" s="63">
        <v>5</v>
      </c>
      <c r="P11" s="78">
        <f t="shared" si="4"/>
        <v>43</v>
      </c>
      <c r="Q11" s="204">
        <v>6</v>
      </c>
      <c r="R11" s="204">
        <v>6</v>
      </c>
      <c r="S11" s="63">
        <v>4</v>
      </c>
      <c r="T11" s="204">
        <v>6</v>
      </c>
      <c r="U11" s="205">
        <v>5</v>
      </c>
      <c r="V11" s="204">
        <v>4</v>
      </c>
      <c r="W11" s="204">
        <v>5</v>
      </c>
      <c r="X11" s="204">
        <v>5</v>
      </c>
      <c r="Y11" s="204">
        <v>6</v>
      </c>
      <c r="Z11" s="66">
        <f t="shared" si="5"/>
        <v>47</v>
      </c>
      <c r="AA11" s="64">
        <f t="shared" si="6"/>
        <v>90</v>
      </c>
      <c r="AB11" s="65" t="s">
        <v>6</v>
      </c>
      <c r="AC11" s="149">
        <f t="shared" si="7"/>
        <v>79</v>
      </c>
      <c r="AD11" s="67"/>
      <c r="AE11" s="63">
        <f t="shared" si="8"/>
        <v>-4</v>
      </c>
      <c r="AF11" s="40"/>
      <c r="AG11" s="21"/>
    </row>
    <row r="12" spans="1:33" ht="65" customHeight="1" thickBot="1">
      <c r="A12" s="86">
        <f t="shared" si="3"/>
        <v>5</v>
      </c>
      <c r="B12" s="82" t="s">
        <v>76</v>
      </c>
      <c r="C12" s="158" t="s">
        <v>87</v>
      </c>
      <c r="D12" s="152" t="s">
        <v>122</v>
      </c>
      <c r="E12" s="92">
        <v>522815125</v>
      </c>
      <c r="F12" s="184"/>
      <c r="G12" s="63">
        <v>7</v>
      </c>
      <c r="H12" s="198">
        <v>7</v>
      </c>
      <c r="I12" s="63">
        <v>5</v>
      </c>
      <c r="J12" s="63">
        <v>6</v>
      </c>
      <c r="K12" s="63">
        <v>6</v>
      </c>
      <c r="L12" s="63">
        <v>4</v>
      </c>
      <c r="M12" s="199">
        <v>5</v>
      </c>
      <c r="N12" s="198">
        <v>4</v>
      </c>
      <c r="O12" s="63">
        <v>5</v>
      </c>
      <c r="P12" s="78">
        <f t="shared" si="4"/>
        <v>49</v>
      </c>
      <c r="Q12" s="213">
        <v>7</v>
      </c>
      <c r="R12" s="204">
        <v>5</v>
      </c>
      <c r="S12" s="63">
        <v>3</v>
      </c>
      <c r="T12" s="204">
        <v>5</v>
      </c>
      <c r="U12" s="205">
        <v>6</v>
      </c>
      <c r="V12" s="213">
        <v>5</v>
      </c>
      <c r="W12" s="204">
        <v>4</v>
      </c>
      <c r="X12" s="204">
        <v>5</v>
      </c>
      <c r="Y12" s="204">
        <v>5</v>
      </c>
      <c r="Z12" s="66">
        <f t="shared" si="5"/>
        <v>45</v>
      </c>
      <c r="AA12" s="64">
        <f t="shared" si="6"/>
        <v>94</v>
      </c>
      <c r="AB12" s="65" t="s">
        <v>7</v>
      </c>
      <c r="AC12" s="149">
        <f t="shared" si="7"/>
        <v>79</v>
      </c>
      <c r="AD12" s="67"/>
      <c r="AE12" s="63">
        <f t="shared" si="8"/>
        <v>4</v>
      </c>
      <c r="AF12" s="40"/>
      <c r="AG12" s="127"/>
    </row>
    <row r="13" spans="1:33" ht="65" customHeight="1" thickTop="1" thickBot="1">
      <c r="A13" s="86">
        <f t="shared" si="3"/>
        <v>6</v>
      </c>
      <c r="B13" s="82" t="s">
        <v>118</v>
      </c>
      <c r="C13" s="158" t="s">
        <v>108</v>
      </c>
      <c r="D13" s="152" t="s">
        <v>243</v>
      </c>
      <c r="E13" s="98" t="s">
        <v>43</v>
      </c>
      <c r="F13" s="3"/>
      <c r="G13" s="63">
        <v>5</v>
      </c>
      <c r="H13" s="198">
        <v>5</v>
      </c>
      <c r="I13" s="63">
        <v>4</v>
      </c>
      <c r="J13" s="63">
        <v>6</v>
      </c>
      <c r="K13" s="63">
        <v>4</v>
      </c>
      <c r="L13" s="214">
        <v>4</v>
      </c>
      <c r="M13" s="63">
        <v>4</v>
      </c>
      <c r="N13" s="198">
        <v>3</v>
      </c>
      <c r="O13" s="63">
        <v>4</v>
      </c>
      <c r="P13" s="196">
        <f t="shared" si="4"/>
        <v>39</v>
      </c>
      <c r="Q13" s="201">
        <v>4</v>
      </c>
      <c r="R13" s="203">
        <v>4</v>
      </c>
      <c r="S13" s="207">
        <v>4</v>
      </c>
      <c r="T13" s="204">
        <v>4</v>
      </c>
      <c r="U13" s="215">
        <v>7</v>
      </c>
      <c r="V13" s="201">
        <v>3</v>
      </c>
      <c r="W13" s="203">
        <v>6</v>
      </c>
      <c r="X13" s="204">
        <v>5</v>
      </c>
      <c r="Y13" s="204">
        <v>4</v>
      </c>
      <c r="Z13" s="66">
        <f t="shared" si="5"/>
        <v>41</v>
      </c>
      <c r="AA13" s="64">
        <f t="shared" si="6"/>
        <v>80</v>
      </c>
      <c r="AB13" s="65" t="s">
        <v>8</v>
      </c>
      <c r="AC13" s="149">
        <f t="shared" si="7"/>
        <v>80</v>
      </c>
      <c r="AD13" s="67"/>
      <c r="AE13" s="63">
        <f t="shared" si="8"/>
        <v>-2</v>
      </c>
      <c r="AF13" s="40"/>
      <c r="AG13" s="21"/>
    </row>
    <row r="14" spans="1:33" ht="65" customHeight="1" thickTop="1" thickBot="1">
      <c r="A14" s="86">
        <f t="shared" si="3"/>
        <v>7</v>
      </c>
      <c r="B14" s="82" t="s">
        <v>164</v>
      </c>
      <c r="C14" s="158" t="s">
        <v>221</v>
      </c>
      <c r="D14" s="153" t="s">
        <v>183</v>
      </c>
      <c r="E14" s="91" t="s">
        <v>163</v>
      </c>
      <c r="F14" s="184"/>
      <c r="G14" s="63">
        <v>6</v>
      </c>
      <c r="H14" s="198">
        <v>6</v>
      </c>
      <c r="I14" s="63">
        <v>4</v>
      </c>
      <c r="J14" s="63">
        <v>7</v>
      </c>
      <c r="K14" s="63">
        <v>5</v>
      </c>
      <c r="L14" s="63">
        <v>7</v>
      </c>
      <c r="M14" s="63">
        <v>5</v>
      </c>
      <c r="N14" s="198">
        <v>4</v>
      </c>
      <c r="O14" s="63">
        <v>6</v>
      </c>
      <c r="P14" s="78">
        <f t="shared" si="4"/>
        <v>50</v>
      </c>
      <c r="Q14" s="208">
        <v>5</v>
      </c>
      <c r="R14" s="206">
        <v>4</v>
      </c>
      <c r="S14" s="216">
        <v>2</v>
      </c>
      <c r="T14" s="203">
        <v>4</v>
      </c>
      <c r="U14" s="205">
        <v>5</v>
      </c>
      <c r="V14" s="208">
        <v>5</v>
      </c>
      <c r="W14" s="204">
        <v>4</v>
      </c>
      <c r="X14" s="204">
        <v>5</v>
      </c>
      <c r="Y14" s="204">
        <v>5</v>
      </c>
      <c r="Z14" s="66">
        <f t="shared" si="5"/>
        <v>39</v>
      </c>
      <c r="AA14" s="64">
        <f t="shared" si="6"/>
        <v>89</v>
      </c>
      <c r="AB14" s="65" t="s">
        <v>4</v>
      </c>
      <c r="AC14" s="149">
        <f t="shared" si="7"/>
        <v>80</v>
      </c>
      <c r="AD14" s="67"/>
      <c r="AE14" s="63">
        <f t="shared" si="8"/>
        <v>11</v>
      </c>
      <c r="AF14" s="120" t="s">
        <v>36</v>
      </c>
      <c r="AG14" s="21"/>
    </row>
    <row r="15" spans="1:33" ht="65" customHeight="1" thickTop="1">
      <c r="A15" s="86">
        <f t="shared" si="3"/>
        <v>8</v>
      </c>
      <c r="B15" s="82" t="s">
        <v>238</v>
      </c>
      <c r="C15" s="178" t="s">
        <v>224</v>
      </c>
      <c r="D15" s="194" t="s">
        <v>239</v>
      </c>
      <c r="E15" s="175" t="s">
        <v>61</v>
      </c>
      <c r="F15" s="184"/>
      <c r="G15" s="63">
        <v>4</v>
      </c>
      <c r="H15" s="198">
        <v>8</v>
      </c>
      <c r="I15" s="63">
        <v>7</v>
      </c>
      <c r="J15" s="63">
        <v>6</v>
      </c>
      <c r="K15" s="63">
        <v>6</v>
      </c>
      <c r="L15" s="63">
        <v>5</v>
      </c>
      <c r="M15" s="63">
        <v>8</v>
      </c>
      <c r="N15" s="217">
        <v>3</v>
      </c>
      <c r="O15" s="63">
        <v>5</v>
      </c>
      <c r="P15" s="78">
        <f t="shared" si="4"/>
        <v>52</v>
      </c>
      <c r="Q15" s="204">
        <v>6</v>
      </c>
      <c r="R15" s="204">
        <v>4</v>
      </c>
      <c r="S15" s="199">
        <v>4</v>
      </c>
      <c r="T15" s="204">
        <v>5</v>
      </c>
      <c r="U15" s="205">
        <v>6</v>
      </c>
      <c r="V15" s="204">
        <v>6</v>
      </c>
      <c r="W15" s="204">
        <v>4</v>
      </c>
      <c r="X15" s="204">
        <v>10</v>
      </c>
      <c r="Y15" s="204">
        <v>7</v>
      </c>
      <c r="Z15" s="66">
        <f t="shared" si="5"/>
        <v>52</v>
      </c>
      <c r="AA15" s="64">
        <f t="shared" si="6"/>
        <v>104</v>
      </c>
      <c r="AB15" s="65" t="s">
        <v>9</v>
      </c>
      <c r="AC15" s="149">
        <f t="shared" si="7"/>
        <v>81</v>
      </c>
      <c r="AD15" s="67"/>
      <c r="AE15" s="63">
        <f t="shared" si="8"/>
        <v>0</v>
      </c>
      <c r="AF15" s="40"/>
      <c r="AG15" s="21"/>
    </row>
    <row r="16" spans="1:33" ht="65" customHeight="1">
      <c r="A16" s="86">
        <f t="shared" si="3"/>
        <v>9</v>
      </c>
      <c r="B16" s="188" t="s">
        <v>75</v>
      </c>
      <c r="C16" s="158" t="s">
        <v>150</v>
      </c>
      <c r="D16" s="154" t="s">
        <v>151</v>
      </c>
      <c r="E16" s="125" t="s">
        <v>31</v>
      </c>
      <c r="F16" s="184"/>
      <c r="G16" s="63">
        <v>7</v>
      </c>
      <c r="H16" s="198">
        <v>8</v>
      </c>
      <c r="I16" s="63">
        <v>4</v>
      </c>
      <c r="J16" s="63">
        <v>7</v>
      </c>
      <c r="K16" s="63">
        <v>5</v>
      </c>
      <c r="L16" s="63">
        <v>5</v>
      </c>
      <c r="M16" s="63">
        <v>5</v>
      </c>
      <c r="N16" s="198">
        <v>4</v>
      </c>
      <c r="O16" s="63">
        <v>5</v>
      </c>
      <c r="P16" s="78">
        <f t="shared" si="4"/>
        <v>50</v>
      </c>
      <c r="Q16" s="204">
        <v>6</v>
      </c>
      <c r="R16" s="204">
        <v>8</v>
      </c>
      <c r="S16" s="63">
        <v>4</v>
      </c>
      <c r="T16" s="204">
        <v>7</v>
      </c>
      <c r="U16" s="205">
        <v>7</v>
      </c>
      <c r="V16" s="204">
        <v>8</v>
      </c>
      <c r="W16" s="204">
        <v>4</v>
      </c>
      <c r="X16" s="204">
        <v>5</v>
      </c>
      <c r="Y16" s="204">
        <v>7</v>
      </c>
      <c r="Z16" s="66">
        <f t="shared" si="5"/>
        <v>56</v>
      </c>
      <c r="AA16" s="64">
        <f t="shared" si="6"/>
        <v>106</v>
      </c>
      <c r="AB16" s="65" t="s">
        <v>10</v>
      </c>
      <c r="AC16" s="149">
        <f t="shared" si="7"/>
        <v>82</v>
      </c>
      <c r="AD16" s="67"/>
      <c r="AE16" s="63">
        <f t="shared" si="8"/>
        <v>-6</v>
      </c>
      <c r="AF16" s="40"/>
      <c r="AG16" s="21"/>
    </row>
    <row r="17" spans="1:33" ht="65" customHeight="1">
      <c r="A17" s="86">
        <f t="shared" si="3"/>
        <v>10</v>
      </c>
      <c r="B17" s="182" t="s">
        <v>141</v>
      </c>
      <c r="C17" s="158" t="s">
        <v>204</v>
      </c>
      <c r="D17" s="152" t="s">
        <v>122</v>
      </c>
      <c r="E17" s="177" t="s">
        <v>46</v>
      </c>
      <c r="F17" s="163"/>
      <c r="G17" s="63">
        <v>7</v>
      </c>
      <c r="H17" s="198">
        <v>8</v>
      </c>
      <c r="I17" s="63">
        <v>6</v>
      </c>
      <c r="J17" s="63">
        <v>7</v>
      </c>
      <c r="K17" s="63">
        <v>5</v>
      </c>
      <c r="L17" s="63">
        <v>5</v>
      </c>
      <c r="M17" s="63">
        <v>6</v>
      </c>
      <c r="N17" s="198">
        <v>5</v>
      </c>
      <c r="O17" s="63">
        <v>6</v>
      </c>
      <c r="P17" s="78">
        <f t="shared" si="4"/>
        <v>55</v>
      </c>
      <c r="Q17" s="204">
        <v>8</v>
      </c>
      <c r="R17" s="204">
        <v>8</v>
      </c>
      <c r="S17" s="63">
        <v>4</v>
      </c>
      <c r="T17" s="204">
        <v>5</v>
      </c>
      <c r="U17" s="205">
        <v>8</v>
      </c>
      <c r="V17" s="204">
        <v>7</v>
      </c>
      <c r="W17" s="204">
        <v>3</v>
      </c>
      <c r="X17" s="204">
        <v>6</v>
      </c>
      <c r="Y17" s="204">
        <v>8</v>
      </c>
      <c r="Z17" s="66">
        <f t="shared" si="5"/>
        <v>57</v>
      </c>
      <c r="AA17" s="64">
        <f t="shared" si="6"/>
        <v>112</v>
      </c>
      <c r="AB17" s="65" t="s">
        <v>11</v>
      </c>
      <c r="AC17" s="149">
        <f t="shared" si="7"/>
        <v>82</v>
      </c>
      <c r="AD17" s="67"/>
      <c r="AE17" s="63">
        <f t="shared" si="8"/>
        <v>-2</v>
      </c>
      <c r="AF17" s="40"/>
      <c r="AG17" s="21"/>
    </row>
    <row r="18" spans="1:33" ht="65" customHeight="1">
      <c r="A18" s="86">
        <f t="shared" si="3"/>
        <v>11</v>
      </c>
      <c r="B18" s="82" t="s">
        <v>159</v>
      </c>
      <c r="C18" s="157" t="s">
        <v>227</v>
      </c>
      <c r="D18" s="151" t="s">
        <v>103</v>
      </c>
      <c r="E18" s="94" t="s">
        <v>232</v>
      </c>
      <c r="F18" s="172"/>
      <c r="G18" s="63">
        <v>7</v>
      </c>
      <c r="H18" s="198">
        <v>8</v>
      </c>
      <c r="I18" s="63">
        <v>5</v>
      </c>
      <c r="J18" s="63">
        <v>7</v>
      </c>
      <c r="K18" s="63">
        <v>6</v>
      </c>
      <c r="L18" s="63">
        <v>5</v>
      </c>
      <c r="M18" s="63">
        <v>5</v>
      </c>
      <c r="N18" s="198">
        <v>6</v>
      </c>
      <c r="O18" s="63">
        <v>6</v>
      </c>
      <c r="P18" s="78">
        <f t="shared" si="4"/>
        <v>55</v>
      </c>
      <c r="Q18" s="204">
        <v>10</v>
      </c>
      <c r="R18" s="204">
        <v>7</v>
      </c>
      <c r="S18" s="63">
        <v>4</v>
      </c>
      <c r="T18" s="204">
        <v>6</v>
      </c>
      <c r="U18" s="205">
        <v>8</v>
      </c>
      <c r="V18" s="204">
        <v>6</v>
      </c>
      <c r="W18" s="204">
        <v>3</v>
      </c>
      <c r="X18" s="204">
        <v>5</v>
      </c>
      <c r="Y18" s="204">
        <v>8</v>
      </c>
      <c r="Z18" s="66">
        <f t="shared" si="5"/>
        <v>57</v>
      </c>
      <c r="AA18" s="64">
        <f t="shared" si="6"/>
        <v>112</v>
      </c>
      <c r="AB18" s="65" t="s">
        <v>11</v>
      </c>
      <c r="AC18" s="149">
        <f t="shared" si="7"/>
        <v>82</v>
      </c>
      <c r="AD18" s="67"/>
      <c r="AE18" s="63">
        <f t="shared" si="8"/>
        <v>-2</v>
      </c>
      <c r="AF18" s="40"/>
      <c r="AG18" s="21"/>
    </row>
    <row r="19" spans="1:33" ht="65" customHeight="1">
      <c r="A19" s="86">
        <f t="shared" si="3"/>
        <v>12</v>
      </c>
      <c r="B19" s="82" t="s">
        <v>236</v>
      </c>
      <c r="C19" s="157" t="s">
        <v>220</v>
      </c>
      <c r="D19" s="151" t="s">
        <v>105</v>
      </c>
      <c r="E19" s="94"/>
      <c r="F19" s="81"/>
      <c r="G19" s="63">
        <v>6</v>
      </c>
      <c r="H19" s="198">
        <v>6</v>
      </c>
      <c r="I19" s="63">
        <v>4</v>
      </c>
      <c r="J19" s="63">
        <v>8</v>
      </c>
      <c r="K19" s="63">
        <v>4</v>
      </c>
      <c r="L19" s="63">
        <v>6</v>
      </c>
      <c r="M19" s="63">
        <v>7</v>
      </c>
      <c r="N19" s="198">
        <v>4</v>
      </c>
      <c r="O19" s="63">
        <v>6</v>
      </c>
      <c r="P19" s="78">
        <f t="shared" si="4"/>
        <v>51</v>
      </c>
      <c r="Q19" s="204">
        <v>6</v>
      </c>
      <c r="R19" s="204">
        <v>5</v>
      </c>
      <c r="S19" s="63">
        <v>4</v>
      </c>
      <c r="T19" s="204">
        <v>7</v>
      </c>
      <c r="U19" s="205">
        <v>6</v>
      </c>
      <c r="V19" s="204">
        <v>8</v>
      </c>
      <c r="W19" s="204">
        <v>4</v>
      </c>
      <c r="X19" s="204">
        <v>6</v>
      </c>
      <c r="Y19" s="204">
        <v>5</v>
      </c>
      <c r="Z19" s="66">
        <f t="shared" si="5"/>
        <v>51</v>
      </c>
      <c r="AA19" s="64">
        <f t="shared" si="6"/>
        <v>102</v>
      </c>
      <c r="AB19" s="65" t="s">
        <v>12</v>
      </c>
      <c r="AC19" s="149">
        <f t="shared" si="7"/>
        <v>83</v>
      </c>
      <c r="AD19" s="67"/>
      <c r="AE19" s="63">
        <f t="shared" si="8"/>
        <v>0</v>
      </c>
      <c r="AF19" s="40"/>
      <c r="AG19" s="21"/>
    </row>
    <row r="20" spans="1:33" ht="65" customHeight="1">
      <c r="A20" s="86">
        <f t="shared" si="3"/>
        <v>13</v>
      </c>
      <c r="B20" s="82" t="s">
        <v>114</v>
      </c>
      <c r="C20" s="158" t="s">
        <v>110</v>
      </c>
      <c r="D20" s="153" t="s">
        <v>41</v>
      </c>
      <c r="E20" s="92">
        <v>535499140</v>
      </c>
      <c r="F20" s="3"/>
      <c r="G20" s="63">
        <v>5</v>
      </c>
      <c r="H20" s="198">
        <v>6</v>
      </c>
      <c r="I20" s="63">
        <v>4</v>
      </c>
      <c r="J20" s="63">
        <v>7</v>
      </c>
      <c r="K20" s="63">
        <v>7</v>
      </c>
      <c r="L20" s="63">
        <v>4</v>
      </c>
      <c r="M20" s="63">
        <v>7</v>
      </c>
      <c r="N20" s="198">
        <v>5</v>
      </c>
      <c r="O20" s="63">
        <v>5</v>
      </c>
      <c r="P20" s="78">
        <f t="shared" si="4"/>
        <v>50</v>
      </c>
      <c r="Q20" s="204">
        <v>6</v>
      </c>
      <c r="R20" s="204">
        <v>4</v>
      </c>
      <c r="S20" s="63">
        <v>4</v>
      </c>
      <c r="T20" s="204">
        <v>6</v>
      </c>
      <c r="U20" s="205">
        <v>8</v>
      </c>
      <c r="V20" s="204">
        <v>6</v>
      </c>
      <c r="W20" s="204">
        <v>4</v>
      </c>
      <c r="X20" s="204">
        <v>5</v>
      </c>
      <c r="Y20" s="204">
        <v>5</v>
      </c>
      <c r="Z20" s="66">
        <f t="shared" si="5"/>
        <v>48</v>
      </c>
      <c r="AA20" s="64">
        <f t="shared" si="6"/>
        <v>98</v>
      </c>
      <c r="AB20" s="65" t="s">
        <v>13</v>
      </c>
      <c r="AC20" s="149">
        <f t="shared" si="7"/>
        <v>84</v>
      </c>
      <c r="AD20" s="67"/>
      <c r="AE20" s="63">
        <f t="shared" si="8"/>
        <v>2</v>
      </c>
      <c r="AF20" s="40"/>
      <c r="AG20" s="21"/>
    </row>
    <row r="21" spans="1:33" ht="65" customHeight="1">
      <c r="A21" s="86">
        <f t="shared" si="3"/>
        <v>14</v>
      </c>
      <c r="B21" s="181" t="s">
        <v>237</v>
      </c>
      <c r="C21" s="157" t="s">
        <v>222</v>
      </c>
      <c r="D21" s="153" t="s">
        <v>106</v>
      </c>
      <c r="E21" s="173" t="s">
        <v>60</v>
      </c>
      <c r="F21" s="3"/>
      <c r="G21" s="63">
        <v>5</v>
      </c>
      <c r="H21" s="198">
        <v>6</v>
      </c>
      <c r="I21" s="63">
        <v>4</v>
      </c>
      <c r="J21" s="63">
        <v>6</v>
      </c>
      <c r="K21" s="63">
        <v>7</v>
      </c>
      <c r="L21" s="63">
        <v>7</v>
      </c>
      <c r="M21" s="63">
        <v>5</v>
      </c>
      <c r="N21" s="198">
        <v>4</v>
      </c>
      <c r="O21" s="63">
        <v>5</v>
      </c>
      <c r="P21" s="78">
        <f t="shared" si="4"/>
        <v>49</v>
      </c>
      <c r="Q21" s="204">
        <v>7</v>
      </c>
      <c r="R21" s="204">
        <v>5</v>
      </c>
      <c r="S21" s="63">
        <v>4</v>
      </c>
      <c r="T21" s="204">
        <v>6</v>
      </c>
      <c r="U21" s="205">
        <v>9</v>
      </c>
      <c r="V21" s="204">
        <v>6</v>
      </c>
      <c r="W21" s="204">
        <v>3</v>
      </c>
      <c r="X21" s="204">
        <v>5</v>
      </c>
      <c r="Y21" s="204">
        <v>4</v>
      </c>
      <c r="Z21" s="66">
        <f t="shared" si="5"/>
        <v>49</v>
      </c>
      <c r="AA21" s="64">
        <f t="shared" si="6"/>
        <v>98</v>
      </c>
      <c r="AB21" s="65" t="s">
        <v>14</v>
      </c>
      <c r="AC21" s="149">
        <f t="shared" si="7"/>
        <v>85</v>
      </c>
      <c r="AD21" s="67"/>
      <c r="AE21" s="63">
        <f t="shared" si="8"/>
        <v>0</v>
      </c>
      <c r="AF21" s="40"/>
      <c r="AG21" s="21"/>
    </row>
    <row r="22" spans="1:33" ht="65" customHeight="1">
      <c r="A22" s="86">
        <f t="shared" si="3"/>
        <v>15</v>
      </c>
      <c r="B22" s="180" t="s">
        <v>148</v>
      </c>
      <c r="C22" s="158" t="s">
        <v>149</v>
      </c>
      <c r="D22" s="152" t="s">
        <v>240</v>
      </c>
      <c r="E22" s="173"/>
      <c r="F22" s="184"/>
      <c r="G22" s="63">
        <v>6</v>
      </c>
      <c r="H22" s="198">
        <v>7</v>
      </c>
      <c r="I22" s="63">
        <v>5</v>
      </c>
      <c r="J22" s="63">
        <v>7</v>
      </c>
      <c r="K22" s="63">
        <v>6</v>
      </c>
      <c r="L22" s="63">
        <v>5</v>
      </c>
      <c r="M22" s="63">
        <v>5</v>
      </c>
      <c r="N22" s="198">
        <v>4</v>
      </c>
      <c r="O22" s="63">
        <v>4</v>
      </c>
      <c r="P22" s="78">
        <f t="shared" si="4"/>
        <v>49</v>
      </c>
      <c r="Q22" s="204">
        <v>5</v>
      </c>
      <c r="R22" s="204">
        <v>6</v>
      </c>
      <c r="S22" s="63">
        <v>4</v>
      </c>
      <c r="T22" s="204">
        <v>6</v>
      </c>
      <c r="U22" s="205">
        <v>6</v>
      </c>
      <c r="V22" s="204">
        <v>5</v>
      </c>
      <c r="W22" s="204">
        <v>6</v>
      </c>
      <c r="X22" s="204">
        <v>10</v>
      </c>
      <c r="Y22" s="204">
        <v>6</v>
      </c>
      <c r="Z22" s="66">
        <f t="shared" si="5"/>
        <v>54</v>
      </c>
      <c r="AA22" s="64">
        <f t="shared" si="6"/>
        <v>103</v>
      </c>
      <c r="AB22" s="65" t="s">
        <v>15</v>
      </c>
      <c r="AC22" s="149">
        <f t="shared" si="7"/>
        <v>85</v>
      </c>
      <c r="AD22" s="67"/>
      <c r="AE22" s="63">
        <f t="shared" si="8"/>
        <v>-5</v>
      </c>
      <c r="AF22" s="40"/>
      <c r="AG22" s="21"/>
    </row>
    <row r="23" spans="1:33" ht="65" customHeight="1">
      <c r="A23" s="86">
        <f t="shared" si="3"/>
        <v>16</v>
      </c>
      <c r="B23" s="82" t="s">
        <v>177</v>
      </c>
      <c r="C23" s="157" t="s">
        <v>107</v>
      </c>
      <c r="D23" s="151" t="s">
        <v>168</v>
      </c>
      <c r="E23" s="90" t="s">
        <v>44</v>
      </c>
      <c r="F23" s="4"/>
      <c r="G23" s="63">
        <v>5</v>
      </c>
      <c r="H23" s="198">
        <v>6</v>
      </c>
      <c r="I23" s="211">
        <v>4</v>
      </c>
      <c r="J23" s="211">
        <v>5</v>
      </c>
      <c r="K23" s="63">
        <v>5</v>
      </c>
      <c r="L23" s="63">
        <v>5</v>
      </c>
      <c r="M23" s="63">
        <v>4</v>
      </c>
      <c r="N23" s="198">
        <v>3</v>
      </c>
      <c r="O23" s="63">
        <v>4</v>
      </c>
      <c r="P23" s="78">
        <f t="shared" si="4"/>
        <v>41</v>
      </c>
      <c r="Q23" s="204">
        <v>5</v>
      </c>
      <c r="R23" s="204">
        <v>6</v>
      </c>
      <c r="S23" s="63">
        <v>4</v>
      </c>
      <c r="T23" s="63">
        <v>6</v>
      </c>
      <c r="U23" s="207">
        <v>6</v>
      </c>
      <c r="V23" s="204">
        <v>5</v>
      </c>
      <c r="W23" s="204">
        <v>3</v>
      </c>
      <c r="X23" s="204">
        <v>6</v>
      </c>
      <c r="Y23" s="204">
        <v>5</v>
      </c>
      <c r="Z23" s="66">
        <f t="shared" si="5"/>
        <v>46</v>
      </c>
      <c r="AA23" s="64">
        <f t="shared" si="6"/>
        <v>87</v>
      </c>
      <c r="AB23" s="65" t="s">
        <v>16</v>
      </c>
      <c r="AC23" s="149">
        <f t="shared" si="7"/>
        <v>87</v>
      </c>
      <c r="AD23" s="67"/>
      <c r="AE23" s="63">
        <f t="shared" si="8"/>
        <v>-5</v>
      </c>
      <c r="AF23" s="40"/>
      <c r="AG23" s="21"/>
    </row>
    <row r="24" spans="1:33" ht="65" customHeight="1">
      <c r="A24" s="86">
        <f t="shared" si="3"/>
        <v>17</v>
      </c>
      <c r="B24" s="82" t="s">
        <v>166</v>
      </c>
      <c r="C24" s="158" t="s">
        <v>112</v>
      </c>
      <c r="D24" s="152" t="s">
        <v>55</v>
      </c>
      <c r="E24" s="189" t="s">
        <v>176</v>
      </c>
      <c r="F24" s="3"/>
      <c r="G24" s="63">
        <v>5</v>
      </c>
      <c r="H24" s="198">
        <v>7</v>
      </c>
      <c r="I24" s="63">
        <v>4</v>
      </c>
      <c r="J24" s="63">
        <v>6</v>
      </c>
      <c r="K24" s="63">
        <v>6</v>
      </c>
      <c r="L24" s="63">
        <v>5</v>
      </c>
      <c r="M24" s="63">
        <v>5</v>
      </c>
      <c r="N24" s="198">
        <v>4</v>
      </c>
      <c r="O24" s="63">
        <v>4</v>
      </c>
      <c r="P24" s="78">
        <f t="shared" si="4"/>
        <v>46</v>
      </c>
      <c r="Q24" s="204">
        <v>5</v>
      </c>
      <c r="R24" s="204">
        <v>6</v>
      </c>
      <c r="S24" s="63">
        <v>4</v>
      </c>
      <c r="T24" s="204">
        <v>5</v>
      </c>
      <c r="U24" s="205">
        <v>5</v>
      </c>
      <c r="V24" s="204">
        <v>5</v>
      </c>
      <c r="W24" s="204">
        <v>3</v>
      </c>
      <c r="X24" s="204">
        <v>5</v>
      </c>
      <c r="Y24" s="204">
        <v>4</v>
      </c>
      <c r="Z24" s="66">
        <f t="shared" si="5"/>
        <v>42</v>
      </c>
      <c r="AA24" s="64">
        <f t="shared" si="6"/>
        <v>88</v>
      </c>
      <c r="AB24" s="65" t="s">
        <v>16</v>
      </c>
      <c r="AC24" s="149">
        <f t="shared" si="7"/>
        <v>88</v>
      </c>
      <c r="AD24" s="67"/>
      <c r="AE24" s="63">
        <f t="shared" si="8"/>
        <v>4</v>
      </c>
      <c r="AF24" s="40"/>
      <c r="AG24" s="21"/>
    </row>
    <row r="25" spans="1:33" ht="65" customHeight="1">
      <c r="A25" s="86">
        <f t="shared" si="3"/>
        <v>18</v>
      </c>
      <c r="B25" s="180" t="s">
        <v>191</v>
      </c>
      <c r="C25" s="158" t="s">
        <v>64</v>
      </c>
      <c r="D25" s="153" t="s">
        <v>192</v>
      </c>
      <c r="E25" s="125"/>
      <c r="F25" s="148"/>
      <c r="G25" s="63">
        <v>6</v>
      </c>
      <c r="H25" s="198">
        <v>8</v>
      </c>
      <c r="I25" s="63">
        <v>5</v>
      </c>
      <c r="J25" s="63">
        <v>8</v>
      </c>
      <c r="K25" s="63">
        <v>6</v>
      </c>
      <c r="L25" s="63">
        <v>8</v>
      </c>
      <c r="M25" s="63">
        <v>5</v>
      </c>
      <c r="N25" s="198">
        <v>5</v>
      </c>
      <c r="O25" s="63">
        <v>4</v>
      </c>
      <c r="P25" s="78">
        <f t="shared" si="4"/>
        <v>55</v>
      </c>
      <c r="Q25" s="204">
        <v>9</v>
      </c>
      <c r="R25" s="204">
        <v>7</v>
      </c>
      <c r="S25" s="63">
        <v>5</v>
      </c>
      <c r="T25" s="204">
        <v>5</v>
      </c>
      <c r="U25" s="205">
        <v>8</v>
      </c>
      <c r="V25" s="204">
        <v>7</v>
      </c>
      <c r="W25" s="204">
        <v>4</v>
      </c>
      <c r="X25" s="204">
        <v>6</v>
      </c>
      <c r="Y25" s="204">
        <v>5</v>
      </c>
      <c r="Z25" s="66">
        <f t="shared" si="5"/>
        <v>56</v>
      </c>
      <c r="AA25" s="64">
        <f t="shared" si="6"/>
        <v>111</v>
      </c>
      <c r="AB25" s="65" t="s">
        <v>17</v>
      </c>
      <c r="AC25" s="149">
        <f t="shared" si="7"/>
        <v>89</v>
      </c>
      <c r="AD25" s="67"/>
      <c r="AE25" s="63">
        <f t="shared" si="8"/>
        <v>-1</v>
      </c>
      <c r="AF25" s="40"/>
      <c r="AG25" s="21"/>
    </row>
    <row r="26" spans="1:33" ht="65" customHeight="1">
      <c r="A26" s="86">
        <f t="shared" si="3"/>
        <v>19</v>
      </c>
      <c r="B26" s="180" t="s">
        <v>179</v>
      </c>
      <c r="C26" s="158" t="s">
        <v>111</v>
      </c>
      <c r="D26" s="155" t="s">
        <v>47</v>
      </c>
      <c r="E26" s="175" t="s">
        <v>74</v>
      </c>
      <c r="F26" s="54"/>
      <c r="G26" s="63">
        <v>5</v>
      </c>
      <c r="H26" s="198">
        <v>6</v>
      </c>
      <c r="I26" s="63">
        <v>4</v>
      </c>
      <c r="J26" s="63">
        <v>7</v>
      </c>
      <c r="K26" s="63">
        <v>6</v>
      </c>
      <c r="L26" s="63">
        <v>5</v>
      </c>
      <c r="M26" s="63">
        <v>6</v>
      </c>
      <c r="N26" s="198">
        <v>6</v>
      </c>
      <c r="O26" s="63">
        <v>5</v>
      </c>
      <c r="P26" s="78">
        <f t="shared" si="4"/>
        <v>50</v>
      </c>
      <c r="Q26" s="204">
        <v>5</v>
      </c>
      <c r="R26" s="204">
        <v>6</v>
      </c>
      <c r="S26" s="63">
        <v>4</v>
      </c>
      <c r="T26" s="204">
        <v>5</v>
      </c>
      <c r="U26" s="205">
        <v>5</v>
      </c>
      <c r="V26" s="204">
        <v>5</v>
      </c>
      <c r="W26" s="204">
        <v>4</v>
      </c>
      <c r="X26" s="204">
        <v>7</v>
      </c>
      <c r="Y26" s="204">
        <v>5</v>
      </c>
      <c r="Z26" s="66">
        <f t="shared" si="5"/>
        <v>46</v>
      </c>
      <c r="AA26" s="64">
        <f t="shared" si="6"/>
        <v>96</v>
      </c>
      <c r="AB26" s="65" t="s">
        <v>18</v>
      </c>
      <c r="AC26" s="149">
        <f t="shared" si="7"/>
        <v>91</v>
      </c>
      <c r="AD26" s="67"/>
      <c r="AE26" s="63">
        <f t="shared" si="8"/>
        <v>4</v>
      </c>
      <c r="AF26" s="40"/>
      <c r="AG26" s="21"/>
    </row>
    <row r="27" spans="1:33" ht="65" customHeight="1">
      <c r="A27" s="86">
        <f t="shared" si="3"/>
        <v>20</v>
      </c>
      <c r="B27" s="180" t="s">
        <v>171</v>
      </c>
      <c r="C27" s="179" t="s">
        <v>205</v>
      </c>
      <c r="D27" s="154" t="s">
        <v>242</v>
      </c>
      <c r="E27" s="175"/>
      <c r="F27" s="184"/>
      <c r="G27" s="63">
        <v>9</v>
      </c>
      <c r="H27" s="198">
        <v>7</v>
      </c>
      <c r="I27" s="63">
        <v>6</v>
      </c>
      <c r="J27" s="63">
        <v>9</v>
      </c>
      <c r="K27" s="63">
        <v>5</v>
      </c>
      <c r="L27" s="63">
        <v>5</v>
      </c>
      <c r="M27" s="63">
        <v>9</v>
      </c>
      <c r="N27" s="198">
        <v>5</v>
      </c>
      <c r="O27" s="63">
        <v>7</v>
      </c>
      <c r="P27" s="78">
        <f t="shared" si="4"/>
        <v>62</v>
      </c>
      <c r="Q27" s="204">
        <v>6</v>
      </c>
      <c r="R27" s="204">
        <v>6</v>
      </c>
      <c r="S27" s="63">
        <v>8</v>
      </c>
      <c r="T27" s="204">
        <v>6</v>
      </c>
      <c r="U27" s="205">
        <v>8</v>
      </c>
      <c r="V27" s="204">
        <v>6</v>
      </c>
      <c r="W27" s="204">
        <v>10</v>
      </c>
      <c r="X27" s="204">
        <v>8</v>
      </c>
      <c r="Y27" s="204">
        <v>7</v>
      </c>
      <c r="Z27" s="66">
        <f t="shared" si="5"/>
        <v>65</v>
      </c>
      <c r="AA27" s="64">
        <f t="shared" si="6"/>
        <v>127</v>
      </c>
      <c r="AB27" s="65" t="s">
        <v>19</v>
      </c>
      <c r="AC27" s="149">
        <f t="shared" si="7"/>
        <v>91</v>
      </c>
      <c r="AD27" s="67"/>
      <c r="AE27" s="63">
        <f t="shared" si="8"/>
        <v>-3</v>
      </c>
      <c r="AF27" s="40"/>
      <c r="AG27" s="21"/>
    </row>
    <row r="28" spans="1:33" ht="65" customHeight="1">
      <c r="A28" s="86">
        <f t="shared" si="3"/>
        <v>21</v>
      </c>
      <c r="B28" s="180" t="s">
        <v>156</v>
      </c>
      <c r="C28" s="158" t="s">
        <v>142</v>
      </c>
      <c r="D28" s="154" t="s">
        <v>104</v>
      </c>
      <c r="E28" s="175" t="s">
        <v>132</v>
      </c>
      <c r="F28" s="3"/>
      <c r="G28" s="63">
        <v>5</v>
      </c>
      <c r="H28" s="198">
        <v>8</v>
      </c>
      <c r="I28" s="214">
        <v>3</v>
      </c>
      <c r="J28" s="63">
        <v>7</v>
      </c>
      <c r="K28" s="63">
        <v>5</v>
      </c>
      <c r="L28" s="63">
        <v>6</v>
      </c>
      <c r="M28" s="63">
        <v>5</v>
      </c>
      <c r="N28" s="198">
        <v>3</v>
      </c>
      <c r="O28" s="63">
        <v>11</v>
      </c>
      <c r="P28" s="78">
        <f t="shared" si="4"/>
        <v>53</v>
      </c>
      <c r="Q28" s="204">
        <v>8</v>
      </c>
      <c r="R28" s="204">
        <v>6</v>
      </c>
      <c r="S28" s="63">
        <v>4</v>
      </c>
      <c r="T28" s="204">
        <v>6</v>
      </c>
      <c r="U28" s="205">
        <v>6</v>
      </c>
      <c r="V28" s="204">
        <v>6</v>
      </c>
      <c r="W28" s="204">
        <v>5</v>
      </c>
      <c r="X28" s="204">
        <v>5</v>
      </c>
      <c r="Y28" s="204">
        <v>5</v>
      </c>
      <c r="Z28" s="66">
        <f t="shared" si="5"/>
        <v>51</v>
      </c>
      <c r="AA28" s="64">
        <f t="shared" si="6"/>
        <v>104</v>
      </c>
      <c r="AB28" s="65" t="s">
        <v>206</v>
      </c>
      <c r="AC28" s="149">
        <f t="shared" si="7"/>
        <v>92</v>
      </c>
      <c r="AD28" s="67"/>
      <c r="AE28" s="63">
        <f t="shared" si="8"/>
        <v>2</v>
      </c>
      <c r="AF28" s="40"/>
      <c r="AG28" s="68" t="s">
        <v>37</v>
      </c>
    </row>
    <row r="29" spans="1:33" ht="65" customHeight="1">
      <c r="A29" s="86">
        <f t="shared" si="3"/>
        <v>22</v>
      </c>
      <c r="B29" s="182" t="s">
        <v>145</v>
      </c>
      <c r="C29" s="158" t="s">
        <v>146</v>
      </c>
      <c r="D29" s="152" t="s">
        <v>147</v>
      </c>
      <c r="E29" s="189"/>
      <c r="F29" s="148"/>
      <c r="G29" s="63">
        <v>6</v>
      </c>
      <c r="H29" s="198">
        <v>10</v>
      </c>
      <c r="I29" s="63">
        <v>5</v>
      </c>
      <c r="J29" s="63">
        <v>9</v>
      </c>
      <c r="K29" s="63">
        <v>6</v>
      </c>
      <c r="L29" s="63">
        <v>9</v>
      </c>
      <c r="M29" s="63">
        <v>5</v>
      </c>
      <c r="N29" s="198">
        <v>5</v>
      </c>
      <c r="O29" s="63">
        <v>8</v>
      </c>
      <c r="P29" s="78">
        <f t="shared" si="4"/>
        <v>63</v>
      </c>
      <c r="Q29" s="204">
        <v>8</v>
      </c>
      <c r="R29" s="204">
        <v>9</v>
      </c>
      <c r="S29" s="63">
        <v>12</v>
      </c>
      <c r="T29" s="204">
        <v>7</v>
      </c>
      <c r="U29" s="205">
        <v>7</v>
      </c>
      <c r="V29" s="204">
        <v>5</v>
      </c>
      <c r="W29" s="204">
        <v>3</v>
      </c>
      <c r="X29" s="204">
        <v>7</v>
      </c>
      <c r="Y29" s="204">
        <v>7</v>
      </c>
      <c r="Z29" s="66">
        <f t="shared" si="5"/>
        <v>65</v>
      </c>
      <c r="AA29" s="64">
        <f t="shared" si="6"/>
        <v>128</v>
      </c>
      <c r="AB29" s="65" t="s">
        <v>203</v>
      </c>
      <c r="AC29" s="149">
        <f t="shared" si="7"/>
        <v>92</v>
      </c>
      <c r="AD29" s="67"/>
      <c r="AE29" s="63">
        <f t="shared" si="8"/>
        <v>-2</v>
      </c>
      <c r="AF29" s="40"/>
      <c r="AG29" s="21"/>
    </row>
    <row r="30" spans="1:33" ht="65" customHeight="1">
      <c r="A30" s="86">
        <f t="shared" si="3"/>
        <v>23</v>
      </c>
      <c r="B30" s="188" t="s">
        <v>94</v>
      </c>
      <c r="C30" s="158" t="s">
        <v>79</v>
      </c>
      <c r="D30" s="153" t="s">
        <v>192</v>
      </c>
      <c r="E30" s="177"/>
      <c r="F30" s="172"/>
      <c r="G30" s="63">
        <v>8</v>
      </c>
      <c r="H30" s="198">
        <v>8</v>
      </c>
      <c r="I30" s="63">
        <v>4</v>
      </c>
      <c r="J30" s="63">
        <v>8</v>
      </c>
      <c r="K30" s="63">
        <v>10</v>
      </c>
      <c r="L30" s="63">
        <v>9</v>
      </c>
      <c r="M30" s="63">
        <v>6</v>
      </c>
      <c r="N30" s="198">
        <v>5</v>
      </c>
      <c r="O30" s="63">
        <v>5</v>
      </c>
      <c r="P30" s="78">
        <f t="shared" si="4"/>
        <v>63</v>
      </c>
      <c r="Q30" s="204">
        <v>13</v>
      </c>
      <c r="R30" s="204">
        <v>9</v>
      </c>
      <c r="S30" s="63">
        <v>4</v>
      </c>
      <c r="T30" s="204">
        <v>6</v>
      </c>
      <c r="U30" s="205">
        <v>7</v>
      </c>
      <c r="V30" s="204">
        <v>7</v>
      </c>
      <c r="W30" s="204">
        <v>4</v>
      </c>
      <c r="X30" s="204">
        <v>7</v>
      </c>
      <c r="Y30" s="204">
        <v>8</v>
      </c>
      <c r="Z30" s="66">
        <f t="shared" si="5"/>
        <v>65</v>
      </c>
      <c r="AA30" s="64">
        <f t="shared" si="6"/>
        <v>128</v>
      </c>
      <c r="AB30" s="65" t="s">
        <v>203</v>
      </c>
      <c r="AC30" s="149">
        <f t="shared" si="7"/>
        <v>92</v>
      </c>
      <c r="AD30" s="67"/>
      <c r="AE30" s="63">
        <f t="shared" si="8"/>
        <v>-2</v>
      </c>
      <c r="AF30" s="50"/>
      <c r="AG30" s="21"/>
    </row>
    <row r="31" spans="1:33" ht="65" customHeight="1">
      <c r="A31" s="86">
        <f t="shared" si="3"/>
        <v>24</v>
      </c>
      <c r="B31" s="182" t="s">
        <v>152</v>
      </c>
      <c r="C31" s="159" t="s">
        <v>225</v>
      </c>
      <c r="D31" s="151" t="s">
        <v>102</v>
      </c>
      <c r="E31" s="94"/>
      <c r="F31" s="172"/>
      <c r="G31" s="63">
        <v>8</v>
      </c>
      <c r="H31" s="198">
        <v>8</v>
      </c>
      <c r="I31" s="63">
        <v>7</v>
      </c>
      <c r="J31" s="63">
        <v>11</v>
      </c>
      <c r="K31" s="63">
        <v>5</v>
      </c>
      <c r="L31" s="63">
        <v>7</v>
      </c>
      <c r="M31" s="63">
        <v>9</v>
      </c>
      <c r="N31" s="198">
        <v>5</v>
      </c>
      <c r="O31" s="63">
        <v>9</v>
      </c>
      <c r="P31" s="78">
        <f t="shared" si="4"/>
        <v>69</v>
      </c>
      <c r="Q31" s="204">
        <v>9</v>
      </c>
      <c r="R31" s="204">
        <v>9</v>
      </c>
      <c r="S31" s="63">
        <v>3</v>
      </c>
      <c r="T31" s="204">
        <v>6</v>
      </c>
      <c r="U31" s="205">
        <v>6</v>
      </c>
      <c r="V31" s="204">
        <v>5</v>
      </c>
      <c r="W31" s="204">
        <v>8</v>
      </c>
      <c r="X31" s="204">
        <v>5</v>
      </c>
      <c r="Y31" s="204">
        <v>8</v>
      </c>
      <c r="Z31" s="66">
        <f t="shared" si="5"/>
        <v>59</v>
      </c>
      <c r="AA31" s="64">
        <f t="shared" si="6"/>
        <v>128</v>
      </c>
      <c r="AB31" s="65" t="s">
        <v>203</v>
      </c>
      <c r="AC31" s="149">
        <f t="shared" si="7"/>
        <v>92</v>
      </c>
      <c r="AD31" s="67"/>
      <c r="AE31" s="63">
        <f t="shared" si="8"/>
        <v>10</v>
      </c>
      <c r="AF31" s="50"/>
      <c r="AG31" s="21"/>
    </row>
    <row r="32" spans="1:33" ht="65" customHeight="1">
      <c r="A32" s="86">
        <f t="shared" si="3"/>
        <v>25</v>
      </c>
      <c r="B32" s="182" t="s">
        <v>135</v>
      </c>
      <c r="C32" s="158" t="s">
        <v>226</v>
      </c>
      <c r="D32" s="152" t="s">
        <v>241</v>
      </c>
      <c r="E32" s="189"/>
      <c r="F32" s="172"/>
      <c r="G32" s="63">
        <v>7</v>
      </c>
      <c r="H32" s="198">
        <v>6</v>
      </c>
      <c r="I32" s="63">
        <v>4</v>
      </c>
      <c r="J32" s="63">
        <v>6</v>
      </c>
      <c r="K32" s="63">
        <v>7</v>
      </c>
      <c r="L32" s="63">
        <v>5</v>
      </c>
      <c r="M32" s="63">
        <v>6</v>
      </c>
      <c r="N32" s="198">
        <v>8</v>
      </c>
      <c r="O32" s="63">
        <v>7</v>
      </c>
      <c r="P32" s="78">
        <f t="shared" si="4"/>
        <v>56</v>
      </c>
      <c r="Q32" s="204">
        <v>10</v>
      </c>
      <c r="R32" s="204">
        <v>7</v>
      </c>
      <c r="S32" s="63">
        <v>4</v>
      </c>
      <c r="T32" s="204">
        <v>5</v>
      </c>
      <c r="U32" s="205">
        <v>6</v>
      </c>
      <c r="V32" s="204">
        <v>4</v>
      </c>
      <c r="W32" s="204">
        <v>6</v>
      </c>
      <c r="X32" s="204">
        <v>6</v>
      </c>
      <c r="Y32" s="204">
        <v>6</v>
      </c>
      <c r="Z32" s="66">
        <f t="shared" si="5"/>
        <v>54</v>
      </c>
      <c r="AA32" s="64">
        <f t="shared" si="6"/>
        <v>110</v>
      </c>
      <c r="AB32" s="65" t="s">
        <v>206</v>
      </c>
      <c r="AC32" s="149">
        <f t="shared" si="7"/>
        <v>98</v>
      </c>
      <c r="AD32" s="67"/>
      <c r="AE32" s="63">
        <f t="shared" si="8"/>
        <v>2</v>
      </c>
      <c r="AF32" s="50"/>
      <c r="AG32" s="68" t="s">
        <v>37</v>
      </c>
    </row>
    <row r="33" spans="1:35" ht="65" customHeight="1">
      <c r="A33" s="86">
        <f t="shared" si="3"/>
        <v>26</v>
      </c>
      <c r="B33" s="182" t="s">
        <v>130</v>
      </c>
      <c r="C33" s="158" t="s">
        <v>223</v>
      </c>
      <c r="D33" s="152" t="s">
        <v>131</v>
      </c>
      <c r="E33" s="189"/>
      <c r="F33" s="3"/>
      <c r="G33" s="63">
        <v>6</v>
      </c>
      <c r="H33" s="198">
        <v>7</v>
      </c>
      <c r="I33" s="63">
        <v>6</v>
      </c>
      <c r="J33" s="63">
        <v>7</v>
      </c>
      <c r="K33" s="63">
        <v>7</v>
      </c>
      <c r="L33" s="63">
        <v>8</v>
      </c>
      <c r="M33" s="63">
        <v>6</v>
      </c>
      <c r="N33" s="198">
        <v>11</v>
      </c>
      <c r="O33" s="63">
        <v>6</v>
      </c>
      <c r="P33" s="78">
        <f t="shared" si="4"/>
        <v>64</v>
      </c>
      <c r="Q33" s="204">
        <v>7</v>
      </c>
      <c r="R33" s="204">
        <v>8</v>
      </c>
      <c r="S33" s="63">
        <v>5</v>
      </c>
      <c r="T33" s="204">
        <v>12</v>
      </c>
      <c r="U33" s="218">
        <v>8</v>
      </c>
      <c r="V33" s="204">
        <v>6</v>
      </c>
      <c r="W33" s="204">
        <v>5</v>
      </c>
      <c r="X33" s="204">
        <v>8</v>
      </c>
      <c r="Y33" s="204">
        <v>5</v>
      </c>
      <c r="Z33" s="66">
        <f t="shared" si="5"/>
        <v>64</v>
      </c>
      <c r="AA33" s="64">
        <f t="shared" si="6"/>
        <v>128</v>
      </c>
      <c r="AB33" s="65" t="s">
        <v>9</v>
      </c>
      <c r="AC33" s="149">
        <f t="shared" si="7"/>
        <v>105</v>
      </c>
      <c r="AD33" s="67"/>
      <c r="AE33" s="63">
        <f t="shared" si="8"/>
        <v>0</v>
      </c>
      <c r="AF33" s="50"/>
      <c r="AG33" s="21"/>
    </row>
    <row r="34" spans="1:35" ht="65" customHeight="1">
      <c r="A34" s="141"/>
      <c r="B34" s="142"/>
      <c r="C34" s="142"/>
      <c r="D34" s="268" t="s">
        <v>173</v>
      </c>
      <c r="E34" s="269"/>
      <c r="F34" s="270"/>
      <c r="G34" s="195">
        <f>SUM(G8:G33)/26</f>
        <v>6.0384615384615383</v>
      </c>
      <c r="H34" s="195">
        <f t="shared" ref="H34:Q34" si="9">SUM(H8:H33)/26</f>
        <v>6.8076923076923075</v>
      </c>
      <c r="I34" s="195">
        <f t="shared" si="9"/>
        <v>4.6538461538461542</v>
      </c>
      <c r="J34" s="195">
        <f t="shared" si="9"/>
        <v>6.884615384615385</v>
      </c>
      <c r="K34" s="195">
        <f t="shared" si="9"/>
        <v>5.7692307692307692</v>
      </c>
      <c r="L34" s="195">
        <f t="shared" si="9"/>
        <v>5.6538461538461542</v>
      </c>
      <c r="M34" s="195">
        <f t="shared" si="9"/>
        <v>5.5384615384615383</v>
      </c>
      <c r="N34" s="195">
        <f t="shared" si="9"/>
        <v>4.6538461538461542</v>
      </c>
      <c r="O34" s="195">
        <f t="shared" si="9"/>
        <v>5.7307692307692308</v>
      </c>
      <c r="P34" s="53"/>
      <c r="Q34" s="195">
        <f t="shared" si="9"/>
        <v>6.884615384615385</v>
      </c>
      <c r="R34" s="195">
        <f t="shared" ref="R34" si="10">SUM(R8:R33)/26</f>
        <v>6.115384615384615</v>
      </c>
      <c r="S34" s="195">
        <f t="shared" ref="S34" si="11">SUM(S8:S33)/26</f>
        <v>4.384615384615385</v>
      </c>
      <c r="T34" s="195">
        <f t="shared" ref="T34" si="12">SUM(T8:T33)/26</f>
        <v>5.8076923076923075</v>
      </c>
      <c r="U34" s="195">
        <f t="shared" ref="U34" si="13">SUM(U8:U33)/26</f>
        <v>6.5769230769230766</v>
      </c>
      <c r="V34" s="195">
        <f t="shared" ref="V34" si="14">SUM(V8:V33)/26</f>
        <v>5.5384615384615383</v>
      </c>
      <c r="W34" s="195">
        <f t="shared" ref="W34" si="15">SUM(W8:W33)/26</f>
        <v>4.5</v>
      </c>
      <c r="X34" s="195">
        <f t="shared" ref="X34" si="16">SUM(X8:X33)/26</f>
        <v>5.9230769230769234</v>
      </c>
      <c r="Y34" s="195">
        <f t="shared" ref="Y34" si="17">SUM(Y8:Y33)/26</f>
        <v>5.7307692307692308</v>
      </c>
      <c r="Z34" s="39"/>
      <c r="AA34" s="35"/>
      <c r="AB34" s="52"/>
      <c r="AC34" s="21"/>
      <c r="AD34" s="21"/>
      <c r="AE34" s="21"/>
      <c r="AF34" s="21"/>
      <c r="AG34" s="21"/>
    </row>
    <row r="35" spans="1:35" ht="65" customHeight="1">
      <c r="A35" s="58"/>
      <c r="B35" s="143"/>
      <c r="C35" s="143"/>
      <c r="D35" s="271" t="s">
        <v>174</v>
      </c>
      <c r="E35" s="272"/>
      <c r="F35" s="273"/>
      <c r="G35" s="150">
        <f>SUM(G34-4)</f>
        <v>2.0384615384615383</v>
      </c>
      <c r="H35" s="150">
        <f>SUM(H34-5)</f>
        <v>1.8076923076923075</v>
      </c>
      <c r="I35" s="150">
        <f t="shared" ref="I35:O35" si="18">SUM(I34-I7)</f>
        <v>1.6538461538461542</v>
      </c>
      <c r="J35" s="150">
        <f t="shared" si="18"/>
        <v>1.884615384615385</v>
      </c>
      <c r="K35" s="150">
        <f t="shared" si="18"/>
        <v>1.7692307692307692</v>
      </c>
      <c r="L35" s="150">
        <f t="shared" si="18"/>
        <v>1.6538461538461542</v>
      </c>
      <c r="M35" s="150">
        <f t="shared" si="18"/>
        <v>1.5384615384615383</v>
      </c>
      <c r="N35" s="150">
        <f t="shared" si="18"/>
        <v>1.6538461538461542</v>
      </c>
      <c r="O35" s="150">
        <f t="shared" si="18"/>
        <v>1.7307692307692308</v>
      </c>
      <c r="P35" s="53"/>
      <c r="Q35" s="150">
        <f t="shared" ref="Q35:Y35" si="19">SUM(Q34-Q7)</f>
        <v>1.884615384615385</v>
      </c>
      <c r="R35" s="150">
        <f t="shared" si="19"/>
        <v>2.115384615384615</v>
      </c>
      <c r="S35" s="150">
        <f t="shared" si="19"/>
        <v>1.384615384615385</v>
      </c>
      <c r="T35" s="150">
        <f t="shared" si="19"/>
        <v>1.8076923076923075</v>
      </c>
      <c r="U35" s="150">
        <f t="shared" si="19"/>
        <v>1.5769230769230766</v>
      </c>
      <c r="V35" s="150">
        <f t="shared" si="19"/>
        <v>1.5384615384615383</v>
      </c>
      <c r="W35" s="150">
        <f t="shared" si="19"/>
        <v>1.5</v>
      </c>
      <c r="X35" s="150">
        <f t="shared" si="19"/>
        <v>1.9230769230769234</v>
      </c>
      <c r="Y35" s="150">
        <f t="shared" si="19"/>
        <v>1.7307692307692308</v>
      </c>
      <c r="Z35" s="39"/>
      <c r="AA35" s="35"/>
      <c r="AB35" s="52"/>
      <c r="AC35" s="21"/>
      <c r="AD35" s="21"/>
      <c r="AE35" s="21"/>
      <c r="AF35" s="21"/>
      <c r="AG35" s="21"/>
    </row>
    <row r="36" spans="1:35" ht="65" customHeight="1" thickBot="1">
      <c r="A36" s="144"/>
      <c r="B36" s="145"/>
      <c r="C36" s="145"/>
      <c r="D36" s="274" t="s">
        <v>153</v>
      </c>
      <c r="E36" s="275"/>
      <c r="F36" s="276"/>
      <c r="G36" s="124">
        <v>2</v>
      </c>
      <c r="H36" s="124">
        <v>6</v>
      </c>
      <c r="I36" s="124">
        <v>11</v>
      </c>
      <c r="J36" s="124">
        <v>4</v>
      </c>
      <c r="K36" s="124">
        <v>8</v>
      </c>
      <c r="L36" s="124">
        <v>11</v>
      </c>
      <c r="M36" s="124">
        <v>15</v>
      </c>
      <c r="N36" s="124">
        <v>11</v>
      </c>
      <c r="O36" s="124">
        <v>9</v>
      </c>
      <c r="P36" s="123"/>
      <c r="Q36" s="123">
        <v>4</v>
      </c>
      <c r="R36" s="123">
        <v>1</v>
      </c>
      <c r="S36" s="123">
        <v>18</v>
      </c>
      <c r="T36" s="123">
        <v>6</v>
      </c>
      <c r="U36" s="123">
        <v>14</v>
      </c>
      <c r="V36" s="123">
        <v>15</v>
      </c>
      <c r="W36" s="123">
        <v>17</v>
      </c>
      <c r="X36" s="123">
        <v>3</v>
      </c>
      <c r="Y36" s="123">
        <v>9</v>
      </c>
      <c r="Z36" s="39"/>
      <c r="AA36" s="51"/>
      <c r="AB36" s="52"/>
      <c r="AC36" s="21"/>
      <c r="AD36" s="21"/>
      <c r="AE36" s="21"/>
      <c r="AF36" s="21"/>
      <c r="AG36" s="21"/>
    </row>
    <row r="37" spans="1:35" ht="91" customHeight="1" thickTop="1" thickBot="1">
      <c r="A37" s="139"/>
      <c r="B37" s="229" t="s">
        <v>219</v>
      </c>
      <c r="C37" s="230"/>
      <c r="D37" s="89" t="s">
        <v>218</v>
      </c>
      <c r="E37" s="140">
        <v>36</v>
      </c>
      <c r="F37" s="262" t="s">
        <v>40</v>
      </c>
      <c r="G37" s="263"/>
      <c r="H37" s="263"/>
      <c r="I37" s="263"/>
      <c r="J37" s="263"/>
      <c r="K37" s="263"/>
      <c r="L37" s="264"/>
      <c r="M37" s="255">
        <v>3</v>
      </c>
      <c r="N37" s="256"/>
      <c r="O37" s="277" t="s">
        <v>33</v>
      </c>
      <c r="P37" s="278"/>
      <c r="Q37" s="278"/>
      <c r="R37" s="278"/>
      <c r="S37" s="278"/>
      <c r="T37" s="278"/>
      <c r="U37" s="278"/>
      <c r="V37" s="278"/>
      <c r="W37" s="253">
        <v>3</v>
      </c>
      <c r="X37" s="254"/>
      <c r="Y37" s="250" t="s">
        <v>32</v>
      </c>
      <c r="Z37" s="251"/>
      <c r="AA37" s="251"/>
      <c r="AB37" s="251"/>
      <c r="AC37" s="251"/>
      <c r="AD37" s="252"/>
      <c r="AE37" s="191">
        <v>3</v>
      </c>
      <c r="AF37" s="248" t="s">
        <v>24</v>
      </c>
      <c r="AG37" s="241" t="s">
        <v>25</v>
      </c>
    </row>
    <row r="38" spans="1:35" ht="123" customHeight="1" thickTop="1">
      <c r="A38" s="265" t="s">
        <v>172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F38" s="249"/>
      <c r="AG38" s="242"/>
    </row>
    <row r="39" spans="1:35" ht="51" customHeight="1">
      <c r="A39" s="58"/>
      <c r="B39" s="257" t="s">
        <v>101</v>
      </c>
      <c r="C39" s="258"/>
      <c r="D39" s="27"/>
      <c r="E39" s="5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259"/>
      <c r="X39" s="260"/>
      <c r="Y39" s="260"/>
      <c r="Z39" s="260"/>
      <c r="AA39" s="260"/>
      <c r="AB39" s="260"/>
      <c r="AC39" s="260"/>
      <c r="AD39" s="260"/>
      <c r="AE39" s="260"/>
      <c r="AF39" s="260"/>
      <c r="AG39" s="261"/>
      <c r="AH39" s="2"/>
      <c r="AI39" s="2"/>
    </row>
    <row r="40" spans="1:35" ht="53" customHeight="1">
      <c r="A40" s="87" t="s">
        <v>140</v>
      </c>
      <c r="B40" s="82" t="s">
        <v>29</v>
      </c>
      <c r="C40" s="158" t="s">
        <v>213</v>
      </c>
      <c r="D40" s="152" t="s">
        <v>122</v>
      </c>
      <c r="E40" s="147" t="s">
        <v>233</v>
      </c>
      <c r="F40" s="4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7"/>
      <c r="R40" s="17"/>
      <c r="S40" s="17"/>
      <c r="T40" s="17"/>
      <c r="U40" s="17"/>
      <c r="V40" s="17"/>
      <c r="W40" s="17"/>
      <c r="X40" s="17"/>
      <c r="Y40" s="17"/>
      <c r="Z40" s="19"/>
      <c r="AA40" s="20"/>
      <c r="AB40" s="45"/>
      <c r="AC40" s="17"/>
      <c r="AD40" s="32"/>
      <c r="AE40" s="17"/>
      <c r="AF40" s="28"/>
      <c r="AG40" s="29"/>
      <c r="AH40" s="2"/>
      <c r="AI40" s="2"/>
    </row>
    <row r="41" spans="1:35" ht="53" customHeight="1">
      <c r="A41" s="87" t="s">
        <v>113</v>
      </c>
      <c r="B41" s="192" t="s">
        <v>27</v>
      </c>
      <c r="C41" s="158" t="s">
        <v>73</v>
      </c>
      <c r="D41" s="152" t="s">
        <v>122</v>
      </c>
      <c r="E41" s="193" t="s">
        <v>127</v>
      </c>
      <c r="F41" s="4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17"/>
      <c r="R41" s="17"/>
      <c r="S41" s="17"/>
      <c r="T41" s="17"/>
      <c r="U41" s="17"/>
      <c r="V41" s="17"/>
      <c r="W41" s="17"/>
      <c r="X41" s="17"/>
      <c r="Y41" s="17"/>
      <c r="Z41" s="19"/>
      <c r="AA41" s="20"/>
      <c r="AB41" s="45"/>
      <c r="AC41" s="17"/>
      <c r="AD41" s="32"/>
      <c r="AE41" s="17"/>
      <c r="AF41" s="28"/>
      <c r="AG41" s="29"/>
      <c r="AH41" s="2"/>
      <c r="AI41" s="2"/>
    </row>
    <row r="42" spans="1:35" ht="53" customHeight="1">
      <c r="A42" s="87" t="s">
        <v>128</v>
      </c>
      <c r="B42" s="82" t="s">
        <v>121</v>
      </c>
      <c r="C42" s="158" t="s">
        <v>72</v>
      </c>
      <c r="D42" s="153" t="s">
        <v>154</v>
      </c>
      <c r="E42" s="93" t="s">
        <v>155</v>
      </c>
      <c r="F42" s="33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7"/>
      <c r="R42" s="17"/>
      <c r="S42" s="17"/>
      <c r="T42" s="17"/>
      <c r="U42" s="17"/>
      <c r="V42" s="17"/>
      <c r="W42" s="17"/>
      <c r="X42" s="17"/>
      <c r="Y42" s="17"/>
      <c r="Z42" s="19"/>
      <c r="AA42" s="20"/>
      <c r="AB42" s="31"/>
      <c r="AC42" s="17"/>
      <c r="AD42" s="32"/>
      <c r="AE42" s="17"/>
      <c r="AF42" s="28"/>
      <c r="AG42" s="29"/>
      <c r="AH42" s="2"/>
      <c r="AI42" s="2"/>
    </row>
    <row r="43" spans="1:35" ht="53" customHeight="1">
      <c r="A43" s="87" t="s">
        <v>115</v>
      </c>
      <c r="B43" s="83" t="s">
        <v>165</v>
      </c>
      <c r="C43" s="158" t="s">
        <v>211</v>
      </c>
      <c r="D43" s="153" t="s">
        <v>180</v>
      </c>
      <c r="E43" s="96" t="s">
        <v>181</v>
      </c>
      <c r="F43" s="79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9"/>
      <c r="AA43" s="20"/>
      <c r="AB43" s="31"/>
      <c r="AC43" s="17"/>
      <c r="AD43" s="32"/>
      <c r="AE43" s="17"/>
      <c r="AF43" s="28"/>
      <c r="AG43" s="29"/>
      <c r="AH43" s="2"/>
      <c r="AI43" s="2"/>
    </row>
    <row r="44" spans="1:35" ht="53" customHeight="1">
      <c r="A44" s="87" t="s">
        <v>117</v>
      </c>
      <c r="B44" s="82" t="s">
        <v>182</v>
      </c>
      <c r="C44" s="158" t="s">
        <v>212</v>
      </c>
      <c r="D44" s="153" t="s">
        <v>154</v>
      </c>
      <c r="E44" s="93" t="s">
        <v>178</v>
      </c>
      <c r="F44" s="34"/>
      <c r="G44" s="17"/>
      <c r="H44" s="17"/>
      <c r="I44" s="17"/>
      <c r="J44" s="17"/>
      <c r="K44" s="17"/>
      <c r="L44" s="17"/>
      <c r="M44" s="17"/>
      <c r="N44" s="17"/>
      <c r="O44" s="17"/>
      <c r="P44" s="18"/>
      <c r="Q44" s="17"/>
      <c r="R44" s="17"/>
      <c r="S44" s="17"/>
      <c r="T44" s="17"/>
      <c r="U44" s="17"/>
      <c r="V44" s="17"/>
      <c r="W44" s="17"/>
      <c r="X44" s="17"/>
      <c r="Y44" s="17"/>
      <c r="Z44" s="19"/>
      <c r="AA44" s="20"/>
      <c r="AB44" s="31"/>
      <c r="AC44" s="17"/>
      <c r="AD44" s="32"/>
      <c r="AE44" s="17"/>
      <c r="AF44" s="28"/>
      <c r="AG44" s="29"/>
      <c r="AH44" s="2"/>
      <c r="AI44" s="2"/>
    </row>
    <row r="45" spans="1:35" ht="53" customHeight="1">
      <c r="A45" s="87" t="s">
        <v>157</v>
      </c>
      <c r="B45" s="82" t="s">
        <v>167</v>
      </c>
      <c r="C45" s="158" t="s">
        <v>81</v>
      </c>
      <c r="D45" s="152" t="s">
        <v>201</v>
      </c>
      <c r="E45" s="93" t="s">
        <v>169</v>
      </c>
      <c r="F45" s="148"/>
      <c r="G45" s="17"/>
      <c r="H45" s="17"/>
      <c r="I45" s="17"/>
      <c r="J45" s="17"/>
      <c r="K45" s="17"/>
      <c r="L45" s="17"/>
      <c r="M45" s="17"/>
      <c r="N45" s="17"/>
      <c r="O45" s="17"/>
      <c r="P45" s="18"/>
      <c r="Q45" s="17"/>
      <c r="R45" s="17"/>
      <c r="S45" s="17"/>
      <c r="T45" s="17"/>
      <c r="U45" s="17"/>
      <c r="V45" s="17"/>
      <c r="W45" s="17"/>
      <c r="X45" s="17"/>
      <c r="Y45" s="17"/>
      <c r="Z45" s="19"/>
      <c r="AA45" s="20"/>
      <c r="AB45" s="31"/>
      <c r="AC45" s="17"/>
      <c r="AD45" s="32"/>
      <c r="AE45" s="17"/>
      <c r="AF45" s="28"/>
      <c r="AG45" s="29"/>
      <c r="AH45" s="2"/>
      <c r="AI45" s="2"/>
    </row>
    <row r="46" spans="1:35" ht="53" customHeight="1">
      <c r="A46" s="87" t="s">
        <v>57</v>
      </c>
      <c r="B46" s="84" t="s">
        <v>235</v>
      </c>
      <c r="C46" s="161" t="s">
        <v>186</v>
      </c>
      <c r="D46" s="166" t="s">
        <v>214</v>
      </c>
      <c r="E46" s="97"/>
      <c r="F46" s="4"/>
      <c r="G46" s="17"/>
      <c r="H46" s="17"/>
      <c r="I46" s="17"/>
      <c r="J46" s="17"/>
      <c r="K46" s="17"/>
      <c r="L46" s="17"/>
      <c r="M46" s="17"/>
      <c r="N46" s="17"/>
      <c r="O46" s="17"/>
      <c r="P46" s="18"/>
      <c r="Q46" s="17"/>
      <c r="R46" s="17"/>
      <c r="S46" s="17"/>
      <c r="T46" s="17"/>
      <c r="U46" s="17"/>
      <c r="V46" s="17"/>
      <c r="W46" s="17"/>
      <c r="X46" s="17"/>
      <c r="Y46" s="17"/>
      <c r="Z46" s="19"/>
      <c r="AA46" s="20"/>
      <c r="AB46" s="45"/>
      <c r="AC46" s="17"/>
      <c r="AD46" s="32"/>
      <c r="AE46" s="17"/>
      <c r="AF46" s="29"/>
      <c r="AG46" s="24"/>
    </row>
    <row r="47" spans="1:35" ht="53" customHeight="1">
      <c r="A47" s="87" t="s">
        <v>129</v>
      </c>
      <c r="B47" s="164" t="s">
        <v>199</v>
      </c>
      <c r="C47" s="170" t="s">
        <v>20</v>
      </c>
      <c r="D47" s="152" t="s">
        <v>123</v>
      </c>
      <c r="E47" s="165" t="s">
        <v>45</v>
      </c>
      <c r="F47" s="3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9"/>
      <c r="AA47" s="20"/>
      <c r="AB47" s="45"/>
      <c r="AC47" s="17"/>
      <c r="AD47" s="32"/>
      <c r="AE47" s="17"/>
      <c r="AF47" s="29"/>
      <c r="AG47" s="24"/>
    </row>
    <row r="48" spans="1:35" s="44" customFormat="1" ht="53" customHeight="1">
      <c r="A48" s="87" t="s">
        <v>54</v>
      </c>
      <c r="B48" s="188" t="s">
        <v>75</v>
      </c>
      <c r="C48" s="158" t="s">
        <v>150</v>
      </c>
      <c r="D48" s="154" t="s">
        <v>151</v>
      </c>
      <c r="E48" s="189" t="s">
        <v>31</v>
      </c>
      <c r="F48" s="148"/>
      <c r="G48" s="17"/>
      <c r="H48" s="35"/>
      <c r="I48" s="35"/>
      <c r="J48" s="35"/>
      <c r="K48" s="35"/>
      <c r="L48" s="35"/>
      <c r="M48" s="35"/>
      <c r="N48" s="35"/>
      <c r="O48" s="35"/>
      <c r="P48" s="36"/>
      <c r="Q48" s="35"/>
      <c r="R48" s="35"/>
      <c r="S48" s="35"/>
      <c r="T48" s="35"/>
      <c r="U48" s="35"/>
      <c r="V48" s="35"/>
      <c r="W48" s="35"/>
      <c r="X48" s="35"/>
      <c r="Y48" s="35"/>
      <c r="Z48" s="37"/>
      <c r="AA48" s="38"/>
      <c r="AB48" s="41"/>
      <c r="AC48" s="35"/>
      <c r="AD48" s="39"/>
      <c r="AE48" s="35"/>
      <c r="AF48" s="42"/>
      <c r="AG48" s="42"/>
      <c r="AH48" s="43"/>
      <c r="AI48" s="43"/>
    </row>
    <row r="49" spans="1:35" s="44" customFormat="1" ht="53" customHeight="1">
      <c r="A49" s="87" t="s">
        <v>200</v>
      </c>
      <c r="B49" s="182" t="s">
        <v>42</v>
      </c>
      <c r="C49" s="158" t="s">
        <v>83</v>
      </c>
      <c r="D49" s="154" t="s">
        <v>21</v>
      </c>
      <c r="E49" s="177" t="s">
        <v>30</v>
      </c>
      <c r="F49" s="172"/>
      <c r="G49" s="17"/>
      <c r="H49" s="35"/>
      <c r="I49" s="35"/>
      <c r="J49" s="35"/>
      <c r="K49" s="35"/>
      <c r="L49" s="35"/>
      <c r="M49" s="35"/>
      <c r="N49" s="35"/>
      <c r="O49" s="35"/>
      <c r="P49" s="36"/>
      <c r="Q49" s="35"/>
      <c r="R49" s="35"/>
      <c r="S49" s="35"/>
      <c r="T49" s="35"/>
      <c r="U49" s="35"/>
      <c r="V49" s="35"/>
      <c r="W49" s="35"/>
      <c r="X49" s="35"/>
      <c r="Y49" s="35"/>
      <c r="Z49" s="37"/>
      <c r="AA49" s="38"/>
      <c r="AB49" s="41"/>
      <c r="AC49" s="35"/>
      <c r="AD49" s="39"/>
      <c r="AE49" s="35"/>
      <c r="AF49" s="42"/>
      <c r="AG49" s="42"/>
      <c r="AH49" s="43"/>
      <c r="AI49" s="43"/>
    </row>
    <row r="50" spans="1:35" s="44" customFormat="1" ht="53" customHeight="1">
      <c r="A50" s="87" t="s">
        <v>58</v>
      </c>
      <c r="B50" s="174" t="s">
        <v>136</v>
      </c>
      <c r="C50" s="158" t="s">
        <v>137</v>
      </c>
      <c r="D50" s="153" t="s">
        <v>138</v>
      </c>
      <c r="E50" s="175" t="s">
        <v>139</v>
      </c>
      <c r="F50" s="3"/>
      <c r="G50" s="17"/>
      <c r="H50" s="35"/>
      <c r="I50" s="35"/>
      <c r="J50" s="35"/>
      <c r="K50" s="35"/>
      <c r="L50" s="35"/>
      <c r="M50" s="35"/>
      <c r="N50" s="35"/>
      <c r="O50" s="35"/>
      <c r="P50" s="36"/>
      <c r="Q50" s="35"/>
      <c r="R50" s="35"/>
      <c r="S50" s="35"/>
      <c r="T50" s="35"/>
      <c r="U50" s="35"/>
      <c r="V50" s="35"/>
      <c r="W50" s="35"/>
      <c r="X50" s="35"/>
      <c r="Y50" s="35"/>
      <c r="Z50" s="37"/>
      <c r="AA50" s="38"/>
      <c r="AB50" s="41"/>
      <c r="AC50" s="35"/>
      <c r="AD50" s="39"/>
      <c r="AE50" s="35"/>
      <c r="AF50" s="42"/>
      <c r="AG50" s="42"/>
      <c r="AH50" s="43"/>
      <c r="AI50" s="43"/>
    </row>
    <row r="51" spans="1:35" s="44" customFormat="1" ht="53" customHeight="1">
      <c r="A51" s="87" t="s">
        <v>59</v>
      </c>
      <c r="B51" s="82" t="s">
        <v>134</v>
      </c>
      <c r="C51" s="176" t="s">
        <v>78</v>
      </c>
      <c r="D51" s="109" t="s">
        <v>34</v>
      </c>
      <c r="E51" s="147"/>
      <c r="F51" s="3"/>
      <c r="G51" s="17"/>
      <c r="H51" s="35"/>
      <c r="I51" s="35"/>
      <c r="J51" s="35"/>
      <c r="K51" s="35"/>
      <c r="L51" s="35"/>
      <c r="M51" s="35"/>
      <c r="N51" s="35"/>
      <c r="O51" s="35"/>
      <c r="P51" s="36"/>
      <c r="Q51" s="35"/>
      <c r="R51" s="35"/>
      <c r="S51" s="35"/>
      <c r="T51" s="35"/>
      <c r="U51" s="35"/>
      <c r="V51" s="35"/>
      <c r="W51" s="35"/>
      <c r="X51" s="35"/>
      <c r="Y51" s="35"/>
      <c r="Z51" s="37"/>
      <c r="AA51" s="38"/>
      <c r="AB51" s="41"/>
      <c r="AC51" s="35"/>
      <c r="AD51" s="39"/>
      <c r="AE51" s="35"/>
      <c r="AF51" s="42"/>
      <c r="AG51" s="42"/>
      <c r="AH51" s="43"/>
      <c r="AI51" s="43"/>
    </row>
    <row r="52" spans="1:35" s="44" customFormat="1" ht="53" customHeight="1">
      <c r="A52" s="87" t="s">
        <v>53</v>
      </c>
      <c r="B52" s="146" t="s">
        <v>94</v>
      </c>
      <c r="C52" s="158" t="s">
        <v>79</v>
      </c>
      <c r="D52" s="153" t="s">
        <v>192</v>
      </c>
      <c r="E52" s="147"/>
      <c r="F52" s="148"/>
      <c r="G52" s="17"/>
      <c r="H52" s="35"/>
      <c r="I52" s="35"/>
      <c r="J52" s="35"/>
      <c r="K52" s="35"/>
      <c r="L52" s="35"/>
      <c r="M52" s="35"/>
      <c r="N52" s="35"/>
      <c r="O52" s="35"/>
      <c r="P52" s="36"/>
      <c r="Q52" s="35"/>
      <c r="R52" s="35"/>
      <c r="S52" s="35"/>
      <c r="T52" s="35"/>
      <c r="U52" s="35"/>
      <c r="V52" s="35"/>
      <c r="W52" s="35"/>
      <c r="X52" s="35"/>
      <c r="Y52" s="35"/>
      <c r="Z52" s="37"/>
      <c r="AA52" s="38"/>
      <c r="AB52" s="41"/>
      <c r="AC52" s="35"/>
      <c r="AD52" s="39"/>
      <c r="AE52" s="35"/>
      <c r="AF52" s="42"/>
      <c r="AG52" s="42"/>
      <c r="AH52" s="43"/>
      <c r="AI52" s="43"/>
    </row>
    <row r="53" spans="1:35" s="44" customFormat="1" ht="53" customHeight="1">
      <c r="A53" s="87" t="s">
        <v>97</v>
      </c>
      <c r="B53" s="82" t="s">
        <v>188</v>
      </c>
      <c r="C53" s="158" t="s">
        <v>80</v>
      </c>
      <c r="D53" s="152" t="s">
        <v>189</v>
      </c>
      <c r="E53" s="98" t="s">
        <v>190</v>
      </c>
      <c r="F53" s="81"/>
      <c r="G53" s="17"/>
      <c r="H53" s="35"/>
      <c r="I53" s="35"/>
      <c r="J53" s="35"/>
      <c r="K53" s="35"/>
      <c r="L53" s="35"/>
      <c r="M53" s="35"/>
      <c r="N53" s="35"/>
      <c r="O53" s="35"/>
      <c r="P53" s="36"/>
      <c r="Q53" s="35"/>
      <c r="R53" s="35"/>
      <c r="S53" s="35"/>
      <c r="T53" s="35"/>
      <c r="U53" s="35"/>
      <c r="V53" s="35"/>
      <c r="W53" s="35"/>
      <c r="X53" s="35"/>
      <c r="Y53" s="35"/>
      <c r="Z53" s="37"/>
      <c r="AA53" s="38"/>
      <c r="AB53" s="41"/>
      <c r="AC53" s="35"/>
      <c r="AD53" s="39"/>
      <c r="AE53" s="35"/>
      <c r="AF53" s="42"/>
      <c r="AG53" s="42"/>
      <c r="AH53" s="43"/>
      <c r="AI53" s="43"/>
    </row>
    <row r="54" spans="1:35" s="44" customFormat="1" ht="53" customHeight="1">
      <c r="A54" s="87" t="s">
        <v>98</v>
      </c>
      <c r="B54" s="82" t="s">
        <v>92</v>
      </c>
      <c r="C54" s="157" t="s">
        <v>65</v>
      </c>
      <c r="D54" s="151" t="s">
        <v>23</v>
      </c>
      <c r="E54" s="94" t="s">
        <v>62</v>
      </c>
      <c r="F54" s="148"/>
      <c r="G54" s="17"/>
      <c r="H54" s="35"/>
      <c r="I54" s="35"/>
      <c r="J54" s="35"/>
      <c r="K54" s="35"/>
      <c r="L54" s="35"/>
      <c r="M54" s="35"/>
      <c r="N54" s="35"/>
      <c r="O54" s="35"/>
      <c r="P54" s="36"/>
      <c r="Q54" s="35"/>
      <c r="R54" s="35"/>
      <c r="S54" s="35"/>
      <c r="T54" s="35"/>
      <c r="U54" s="35"/>
      <c r="V54" s="35"/>
      <c r="W54" s="35"/>
      <c r="X54" s="35"/>
      <c r="Y54" s="35"/>
      <c r="Z54" s="37"/>
      <c r="AA54" s="38"/>
      <c r="AB54" s="41"/>
      <c r="AC54" s="35"/>
      <c r="AD54" s="39"/>
      <c r="AE54" s="35"/>
      <c r="AF54" s="42"/>
      <c r="AG54" s="42"/>
      <c r="AH54" s="43"/>
      <c r="AI54" s="43"/>
    </row>
    <row r="55" spans="1:35" s="44" customFormat="1" ht="53" customHeight="1">
      <c r="A55" s="87" t="s">
        <v>99</v>
      </c>
      <c r="B55" s="82" t="s">
        <v>193</v>
      </c>
      <c r="C55" s="157" t="s">
        <v>66</v>
      </c>
      <c r="D55" s="151" t="s">
        <v>95</v>
      </c>
      <c r="E55" s="94" t="s">
        <v>158</v>
      </c>
      <c r="F55" s="148"/>
      <c r="G55" s="17"/>
      <c r="H55" s="35"/>
      <c r="I55" s="35"/>
      <c r="J55" s="35"/>
      <c r="K55" s="35"/>
      <c r="L55" s="35"/>
      <c r="M55" s="35"/>
      <c r="N55" s="35"/>
      <c r="O55" s="35"/>
      <c r="P55" s="36"/>
      <c r="Q55" s="35"/>
      <c r="R55" s="35"/>
      <c r="S55" s="35"/>
      <c r="T55" s="35"/>
      <c r="U55" s="35"/>
      <c r="V55" s="35"/>
      <c r="W55" s="35"/>
      <c r="X55" s="35"/>
      <c r="Y55" s="35"/>
      <c r="Z55" s="37"/>
      <c r="AA55" s="38"/>
      <c r="AB55" s="41"/>
      <c r="AC55" s="35"/>
      <c r="AD55" s="39"/>
      <c r="AE55" s="35"/>
      <c r="AF55" s="42"/>
      <c r="AG55" s="42"/>
      <c r="AH55" s="43"/>
      <c r="AI55" s="43"/>
    </row>
    <row r="56" spans="1:35" s="44" customFormat="1" ht="53" customHeight="1">
      <c r="A56" s="87" t="s">
        <v>100</v>
      </c>
      <c r="B56" s="146" t="s">
        <v>56</v>
      </c>
      <c r="C56" s="158" t="s">
        <v>67</v>
      </c>
      <c r="D56" s="153" t="s">
        <v>183</v>
      </c>
      <c r="E56" s="147"/>
      <c r="F56" s="148"/>
      <c r="G56" s="17"/>
      <c r="H56" s="35"/>
      <c r="I56" s="35"/>
      <c r="J56" s="35"/>
      <c r="K56" s="35"/>
      <c r="L56" s="35"/>
      <c r="M56" s="35"/>
      <c r="N56" s="35"/>
      <c r="O56" s="35"/>
      <c r="P56" s="36"/>
      <c r="Q56" s="35"/>
      <c r="R56" s="35"/>
      <c r="S56" s="35"/>
      <c r="T56" s="35"/>
      <c r="U56" s="35"/>
      <c r="V56" s="35"/>
      <c r="W56" s="35"/>
      <c r="X56" s="35"/>
      <c r="Y56" s="35"/>
      <c r="Z56" s="37"/>
      <c r="AA56" s="38"/>
      <c r="AB56" s="41"/>
      <c r="AC56" s="35"/>
      <c r="AD56" s="39"/>
      <c r="AE56" s="35"/>
      <c r="AF56" s="42"/>
      <c r="AG56" s="42"/>
      <c r="AH56" s="43"/>
      <c r="AI56" s="43"/>
    </row>
    <row r="57" spans="1:35" s="44" customFormat="1" ht="53" customHeight="1">
      <c r="A57" s="87" t="s">
        <v>170</v>
      </c>
      <c r="B57" s="84" t="s">
        <v>91</v>
      </c>
      <c r="C57" s="161" t="s">
        <v>77</v>
      </c>
      <c r="D57" s="167" t="s">
        <v>22</v>
      </c>
      <c r="E57" s="162" t="s">
        <v>197</v>
      </c>
      <c r="F57" s="148"/>
      <c r="G57" s="17"/>
      <c r="H57" s="35"/>
      <c r="I57" s="35"/>
      <c r="J57" s="35"/>
      <c r="K57" s="35"/>
      <c r="L57" s="35"/>
      <c r="M57" s="35"/>
      <c r="N57" s="35"/>
      <c r="O57" s="35"/>
      <c r="P57" s="36"/>
      <c r="Q57" s="35"/>
      <c r="R57" s="35"/>
      <c r="S57" s="35"/>
      <c r="T57" s="35"/>
      <c r="U57" s="35"/>
      <c r="V57" s="35"/>
      <c r="W57" s="35"/>
      <c r="X57" s="35"/>
      <c r="Y57" s="35"/>
      <c r="Z57" s="37"/>
      <c r="AA57" s="38"/>
      <c r="AB57" s="41"/>
      <c r="AC57" s="35"/>
      <c r="AD57" s="39"/>
      <c r="AE57" s="35"/>
      <c r="AF57" s="42"/>
      <c r="AG57" s="42"/>
      <c r="AH57" s="43"/>
      <c r="AI57" s="43"/>
    </row>
    <row r="58" spans="1:35" s="44" customFormat="1" ht="53" customHeight="1">
      <c r="A58" s="87" t="s">
        <v>70</v>
      </c>
      <c r="B58" s="174" t="s">
        <v>216</v>
      </c>
      <c r="C58" s="158" t="s">
        <v>143</v>
      </c>
      <c r="D58" s="160" t="s">
        <v>144</v>
      </c>
      <c r="E58" s="177"/>
      <c r="F58" s="184"/>
      <c r="G58" s="185"/>
      <c r="H58" s="186"/>
      <c r="I58" s="185"/>
      <c r="J58" s="185"/>
      <c r="K58" s="185"/>
      <c r="L58" s="185"/>
      <c r="M58" s="185"/>
      <c r="N58" s="186"/>
      <c r="O58" s="35"/>
      <c r="P58" s="36"/>
      <c r="Q58" s="35"/>
      <c r="R58" s="35"/>
      <c r="S58" s="35"/>
      <c r="T58" s="35"/>
      <c r="U58" s="35"/>
      <c r="V58" s="35"/>
      <c r="W58" s="35"/>
      <c r="X58" s="35"/>
      <c r="Y58" s="35"/>
      <c r="Z58" s="37"/>
      <c r="AA58" s="38"/>
      <c r="AB58" s="41"/>
      <c r="AC58" s="35"/>
      <c r="AD58" s="39"/>
      <c r="AE58" s="187">
        <v>0</v>
      </c>
      <c r="AF58" s="42"/>
      <c r="AG58" s="42"/>
      <c r="AH58" s="43"/>
      <c r="AI58" s="43"/>
    </row>
    <row r="59" spans="1:35" ht="53" customHeight="1">
      <c r="A59" s="87" t="s">
        <v>71</v>
      </c>
      <c r="B59" s="84" t="s">
        <v>215</v>
      </c>
      <c r="C59" s="161" t="s">
        <v>210</v>
      </c>
      <c r="D59" s="166" t="s">
        <v>208</v>
      </c>
      <c r="E59" s="183" t="s">
        <v>209</v>
      </c>
      <c r="F59" s="80"/>
      <c r="G59" s="6"/>
      <c r="H59" s="6"/>
      <c r="I59" s="6"/>
      <c r="J59" s="6"/>
      <c r="K59" s="6"/>
      <c r="L59" s="6"/>
      <c r="M59" s="6"/>
      <c r="N59" s="6"/>
      <c r="O59" s="6"/>
      <c r="P59" s="18"/>
      <c r="Q59" s="17"/>
      <c r="R59" s="17"/>
      <c r="S59" s="17"/>
      <c r="T59" s="17"/>
      <c r="U59" s="17"/>
      <c r="V59" s="17"/>
      <c r="W59" s="17"/>
      <c r="X59" s="17"/>
      <c r="Y59" s="17"/>
      <c r="Z59" s="19"/>
      <c r="AA59" s="20"/>
      <c r="AB59" s="45"/>
      <c r="AC59" s="5"/>
      <c r="AD59" s="5"/>
      <c r="AE59" s="5"/>
      <c r="AF59" s="29"/>
      <c r="AG59" s="30"/>
      <c r="AH59" s="2"/>
      <c r="AI59" s="2"/>
    </row>
    <row r="60" spans="1:35" ht="53" customHeight="1">
      <c r="A60" s="59"/>
      <c r="B60" s="239" t="s">
        <v>119</v>
      </c>
      <c r="C60" s="240"/>
      <c r="D60" s="26"/>
      <c r="E60" s="56"/>
      <c r="F60" s="2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46"/>
      <c r="AC60" s="12"/>
      <c r="AD60" s="15"/>
      <c r="AE60" s="15"/>
      <c r="AF60" s="15"/>
      <c r="AG60" s="15"/>
      <c r="AH60" s="2"/>
      <c r="AI60" s="2"/>
    </row>
    <row r="61" spans="1:35" ht="53" customHeight="1">
      <c r="A61" s="88" t="s">
        <v>26</v>
      </c>
      <c r="B61" s="85" t="s">
        <v>120</v>
      </c>
      <c r="C61" s="158" t="s">
        <v>84</v>
      </c>
      <c r="D61" s="160" t="s">
        <v>198</v>
      </c>
      <c r="E61" s="99"/>
      <c r="F61" s="25"/>
      <c r="G61" s="6"/>
      <c r="H61" s="6"/>
      <c r="I61" s="6"/>
      <c r="J61" s="6"/>
      <c r="K61" s="6"/>
      <c r="L61" s="6"/>
      <c r="M61" s="6"/>
      <c r="N61" s="6"/>
      <c r="O61" s="6"/>
      <c r="P61" s="7"/>
      <c r="Q61" s="6"/>
      <c r="R61" s="6"/>
      <c r="S61" s="6"/>
      <c r="T61" s="6"/>
      <c r="U61" s="6"/>
      <c r="V61" s="6"/>
      <c r="W61" s="6"/>
      <c r="X61" s="6"/>
      <c r="Y61" s="6"/>
      <c r="Z61" s="8"/>
      <c r="AA61" s="5"/>
      <c r="AB61" s="45"/>
      <c r="AC61" s="5"/>
      <c r="AD61" s="5"/>
      <c r="AE61" s="5"/>
      <c r="AF61" s="29"/>
      <c r="AG61" s="30"/>
      <c r="AH61" s="2"/>
      <c r="AI61" s="2"/>
    </row>
    <row r="62" spans="1:35" ht="53" customHeight="1">
      <c r="A62" s="88" t="s">
        <v>113</v>
      </c>
      <c r="B62" s="85" t="s">
        <v>120</v>
      </c>
      <c r="C62" s="158" t="s">
        <v>85</v>
      </c>
      <c r="D62" s="168" t="s">
        <v>160</v>
      </c>
      <c r="E62" s="99"/>
      <c r="F62" s="3"/>
      <c r="G62" s="6"/>
      <c r="H62" s="6"/>
      <c r="I62" s="6"/>
      <c r="J62" s="6"/>
      <c r="K62" s="6"/>
      <c r="L62" s="6"/>
      <c r="M62" s="6"/>
      <c r="N62" s="6"/>
      <c r="O62" s="6"/>
      <c r="P62" s="7"/>
      <c r="Q62" s="6"/>
      <c r="R62" s="6"/>
      <c r="S62" s="6"/>
      <c r="T62" s="6"/>
      <c r="U62" s="6"/>
      <c r="V62" s="6"/>
      <c r="W62" s="6"/>
      <c r="X62" s="6"/>
      <c r="Y62" s="6"/>
      <c r="Z62" s="8"/>
      <c r="AA62" s="5"/>
      <c r="AB62" s="45"/>
      <c r="AC62" s="5"/>
      <c r="AD62" s="5"/>
      <c r="AE62" s="5"/>
      <c r="AF62" s="29"/>
      <c r="AG62" s="30"/>
      <c r="AH62" s="2"/>
      <c r="AI62" s="2"/>
    </row>
    <row r="63" spans="1:35" ht="53" customHeight="1">
      <c r="A63" s="88" t="s">
        <v>128</v>
      </c>
      <c r="B63" s="85" t="s">
        <v>161</v>
      </c>
      <c r="C63" s="158" t="s">
        <v>86</v>
      </c>
      <c r="D63" s="169" t="s">
        <v>96</v>
      </c>
      <c r="E63" s="99"/>
      <c r="F63" s="23"/>
      <c r="G63" s="6"/>
      <c r="H63" s="6"/>
      <c r="I63" s="6"/>
      <c r="J63" s="6"/>
      <c r="K63" s="6"/>
      <c r="L63" s="6"/>
      <c r="M63" s="6"/>
      <c r="N63" s="6"/>
      <c r="O63" s="6"/>
      <c r="P63" s="7"/>
      <c r="Q63" s="6"/>
      <c r="R63" s="6"/>
      <c r="S63" s="6"/>
      <c r="T63" s="6"/>
      <c r="U63" s="6"/>
      <c r="V63" s="6"/>
      <c r="W63" s="6"/>
      <c r="X63" s="6"/>
      <c r="Y63" s="6"/>
      <c r="Z63" s="8"/>
      <c r="AA63" s="13"/>
      <c r="AB63" s="47"/>
      <c r="AC63" s="9"/>
      <c r="AD63" s="14"/>
      <c r="AE63" s="14"/>
      <c r="AF63" s="29"/>
      <c r="AG63" s="30"/>
      <c r="AH63" s="2"/>
      <c r="AI63" s="2"/>
    </row>
    <row r="64" spans="1:35" ht="31" customHeight="1">
      <c r="B64" s="2"/>
      <c r="C64" s="2"/>
      <c r="D64" s="2"/>
      <c r="AH64" s="2"/>
      <c r="AI64" s="2"/>
    </row>
    <row r="65" spans="1:35" ht="31" customHeight="1">
      <c r="B65" s="2"/>
      <c r="C65" s="2"/>
      <c r="D65" s="2"/>
      <c r="AF65" s="1"/>
      <c r="AG65" s="2"/>
      <c r="AH65" s="2"/>
      <c r="AI65" s="2"/>
    </row>
    <row r="66" spans="1:35" ht="31" customHeight="1">
      <c r="B66" s="2"/>
      <c r="C66" s="2"/>
      <c r="D66" s="2"/>
      <c r="AF66" s="2"/>
      <c r="AG66" s="2"/>
      <c r="AH66" s="2"/>
      <c r="AI66" s="2"/>
    </row>
    <row r="67" spans="1:35" ht="31" customHeight="1">
      <c r="A67" s="61"/>
      <c r="B67" s="2"/>
      <c r="C67" s="2"/>
      <c r="D67" s="2"/>
      <c r="AF67" s="2"/>
      <c r="AG67" s="2"/>
      <c r="AH67" s="2"/>
      <c r="AI67" s="2"/>
    </row>
    <row r="68" spans="1:35" ht="31" customHeight="1">
      <c r="B68" s="2"/>
      <c r="C68" s="2"/>
      <c r="D68" s="2"/>
      <c r="F68" s="2"/>
      <c r="G68" s="2"/>
      <c r="H68" s="2"/>
    </row>
    <row r="69" spans="1:35" ht="31" customHeight="1">
      <c r="B69" s="2"/>
      <c r="C69" s="2"/>
      <c r="D69" s="2"/>
      <c r="F69" s="2"/>
      <c r="G69" s="2"/>
      <c r="H69" s="2"/>
    </row>
    <row r="70" spans="1:35" ht="31" customHeight="1">
      <c r="B70" s="2"/>
      <c r="C70" s="2"/>
      <c r="D70" s="2"/>
      <c r="F70" s="2"/>
      <c r="G70" s="2"/>
      <c r="H70" s="2"/>
    </row>
    <row r="71" spans="1:35" ht="30" customHeight="1">
      <c r="A71" s="61"/>
      <c r="B71" s="2"/>
      <c r="C71" s="2"/>
      <c r="D71" s="2"/>
    </row>
    <row r="72" spans="1:35" ht="30" customHeight="1">
      <c r="A72" s="61"/>
      <c r="B72" s="2"/>
      <c r="C72" s="2"/>
      <c r="D72" s="2"/>
    </row>
    <row r="73" spans="1:35" ht="30" customHeight="1">
      <c r="A73" s="61"/>
      <c r="B73" s="2"/>
      <c r="C73" s="2"/>
      <c r="D73" s="2"/>
    </row>
    <row r="74" spans="1:35" ht="30" customHeight="1">
      <c r="A74" s="61"/>
      <c r="B74" s="2"/>
      <c r="C74" s="2"/>
      <c r="D74" s="2"/>
    </row>
    <row r="75" spans="1:35" ht="30" customHeight="1">
      <c r="A75" s="61"/>
      <c r="B75" s="2"/>
      <c r="C75" s="2"/>
      <c r="D75" s="2"/>
    </row>
    <row r="76" spans="1:35" ht="30" customHeight="1">
      <c r="A76" s="61"/>
      <c r="B76" s="2"/>
      <c r="C76" s="2"/>
      <c r="D76" s="2"/>
    </row>
    <row r="77" spans="1:35" ht="30" customHeight="1">
      <c r="A77" s="61"/>
      <c r="B77" s="2"/>
      <c r="C77" s="2"/>
      <c r="D77" s="2"/>
    </row>
    <row r="78" spans="1:35" ht="30" customHeight="1">
      <c r="A78" s="61"/>
      <c r="B78" s="2"/>
      <c r="C78" s="2"/>
      <c r="D78" s="2"/>
    </row>
    <row r="79" spans="1:35" ht="30" customHeight="1">
      <c r="A79" s="61"/>
    </row>
    <row r="80" spans="1:35" ht="30" customHeight="1">
      <c r="A80" s="62"/>
    </row>
    <row r="81" spans="1:1" ht="30" customHeight="1">
      <c r="A81" s="62"/>
    </row>
    <row r="82" spans="1:1" ht="30" customHeight="1">
      <c r="A82" s="62"/>
    </row>
    <row r="83" spans="1:1" ht="30" customHeight="1">
      <c r="A83" s="62"/>
    </row>
    <row r="84" spans="1:1" ht="30" customHeight="1">
      <c r="A84" s="62"/>
    </row>
    <row r="85" spans="1:1" ht="30" customHeight="1">
      <c r="A85" s="62"/>
    </row>
    <row r="86" spans="1:1" ht="30" customHeight="1">
      <c r="A86" s="62"/>
    </row>
    <row r="87" spans="1:1" ht="30" customHeight="1">
      <c r="A87" s="62"/>
    </row>
    <row r="88" spans="1:1" ht="30" customHeight="1">
      <c r="A88" s="62"/>
    </row>
    <row r="89" spans="1:1" ht="30" customHeight="1">
      <c r="A89" s="62"/>
    </row>
    <row r="90" spans="1:1" ht="30" customHeight="1">
      <c r="A90" s="62"/>
    </row>
    <row r="91" spans="1:1" ht="30" customHeight="1">
      <c r="A91" s="62"/>
    </row>
    <row r="92" spans="1:1" ht="30" customHeight="1">
      <c r="A92" s="62"/>
    </row>
    <row r="93" spans="1:1" ht="30" customHeight="1">
      <c r="A93" s="62"/>
    </row>
    <row r="94" spans="1:1" ht="30" customHeight="1">
      <c r="A94" s="62"/>
    </row>
    <row r="95" spans="1:1" ht="30" customHeight="1">
      <c r="A95" s="62"/>
    </row>
    <row r="96" spans="1:1" ht="30" customHeight="1">
      <c r="A96" s="62"/>
    </row>
    <row r="97" spans="1:531" ht="30" customHeight="1">
      <c r="A97" s="62"/>
    </row>
    <row r="98" spans="1:531" ht="30" customHeight="1">
      <c r="A98" s="62"/>
    </row>
    <row r="99" spans="1:531" ht="30" customHeight="1">
      <c r="A99" s="62"/>
    </row>
    <row r="100" spans="1:531" ht="30" customHeight="1">
      <c r="A100" s="62"/>
    </row>
    <row r="101" spans="1:531" ht="30" customHeight="1">
      <c r="A101" s="62"/>
    </row>
    <row r="102" spans="1:531" ht="30" customHeight="1">
      <c r="A102" s="62"/>
    </row>
    <row r="103" spans="1:531" ht="30" customHeight="1">
      <c r="A103" s="62"/>
    </row>
    <row r="104" spans="1:531" ht="30" customHeight="1">
      <c r="A104" s="62"/>
    </row>
    <row r="105" spans="1:531" ht="30" customHeight="1">
      <c r="A105" s="62"/>
    </row>
    <row r="106" spans="1:531" ht="30" customHeight="1">
      <c r="A106" s="62"/>
    </row>
    <row r="107" spans="1:531" ht="30" customHeight="1">
      <c r="A107" s="62"/>
      <c r="B107" s="2"/>
      <c r="C107" s="2"/>
      <c r="TK107" t="s">
        <v>93</v>
      </c>
    </row>
    <row r="108" spans="1:531" ht="27.5">
      <c r="A108" s="61"/>
      <c r="B108" s="2"/>
      <c r="C108" s="2"/>
    </row>
    <row r="109" spans="1:531" ht="27.5">
      <c r="A109" s="61"/>
      <c r="B109" s="2"/>
      <c r="C109" s="2"/>
    </row>
    <row r="110" spans="1:531" ht="27.5">
      <c r="A110" s="61"/>
      <c r="B110" s="2"/>
      <c r="C110" s="2"/>
    </row>
    <row r="111" spans="1:531" ht="27.5">
      <c r="A111" s="61"/>
      <c r="B111" s="2"/>
      <c r="C111" s="2"/>
    </row>
    <row r="112" spans="1:531" ht="27.5">
      <c r="A112" s="61"/>
      <c r="B112" s="2"/>
      <c r="C112" s="2"/>
    </row>
    <row r="113" spans="1:3" ht="27.5">
      <c r="A113" s="61"/>
      <c r="B113" s="2"/>
      <c r="C113" s="2"/>
    </row>
    <row r="114" spans="1:3" ht="27.5">
      <c r="A114" s="61"/>
      <c r="B114" s="2"/>
      <c r="C114" s="2"/>
    </row>
    <row r="115" spans="1:3" ht="27.5">
      <c r="A115" s="61"/>
      <c r="B115" s="2"/>
      <c r="C115" s="2"/>
    </row>
    <row r="116" spans="1:3" ht="27.5">
      <c r="A116" s="61"/>
      <c r="B116" s="2"/>
      <c r="C116" s="2"/>
    </row>
    <row r="117" spans="1:3" ht="27.5">
      <c r="A117" s="61"/>
      <c r="B117" s="2"/>
      <c r="C117" s="2"/>
    </row>
    <row r="118" spans="1:3" ht="27.5">
      <c r="A118" s="61"/>
      <c r="B118" s="2"/>
      <c r="C118" s="2"/>
    </row>
    <row r="119" spans="1:3" ht="27.5">
      <c r="A119" s="61"/>
      <c r="B119" s="2"/>
      <c r="C119" s="2"/>
    </row>
    <row r="120" spans="1:3" ht="27.5">
      <c r="A120" s="61"/>
      <c r="B120" s="2"/>
      <c r="C120" s="2"/>
    </row>
    <row r="121" spans="1:3" ht="27.5">
      <c r="A121" s="61"/>
      <c r="B121" s="2"/>
      <c r="C121" s="2"/>
    </row>
    <row r="122" spans="1:3" ht="27.5">
      <c r="A122" s="61"/>
    </row>
    <row r="123" spans="1:3">
      <c r="A123" s="62"/>
    </row>
    <row r="124" spans="1:3">
      <c r="A124" s="62"/>
    </row>
    <row r="125" spans="1:3">
      <c r="A125" s="62"/>
    </row>
    <row r="126" spans="1:3">
      <c r="A126" s="62"/>
    </row>
    <row r="127" spans="1:3">
      <c r="A127" s="62"/>
    </row>
    <row r="128" spans="1:3">
      <c r="A128" s="62"/>
    </row>
    <row r="129" spans="1:1">
      <c r="A129" s="62"/>
    </row>
    <row r="130" spans="1:1">
      <c r="A130" s="62"/>
    </row>
    <row r="131" spans="1:1">
      <c r="A131" s="62"/>
    </row>
    <row r="132" spans="1:1">
      <c r="A132" s="62"/>
    </row>
    <row r="133" spans="1:1">
      <c r="A133" s="62"/>
    </row>
    <row r="134" spans="1:1">
      <c r="A134" s="62"/>
    </row>
    <row r="135" spans="1:1">
      <c r="A135" s="62"/>
    </row>
    <row r="136" spans="1:1">
      <c r="A136" s="62"/>
    </row>
    <row r="137" spans="1:1">
      <c r="A137" s="62"/>
    </row>
    <row r="138" spans="1:1">
      <c r="A138" s="62"/>
    </row>
    <row r="139" spans="1:1">
      <c r="A139" s="62"/>
    </row>
    <row r="140" spans="1:1">
      <c r="A140" s="62"/>
    </row>
    <row r="141" spans="1:1">
      <c r="A141" s="62"/>
    </row>
    <row r="142" spans="1:1">
      <c r="A142" s="62"/>
    </row>
    <row r="143" spans="1:1">
      <c r="A143" s="62"/>
    </row>
    <row r="144" spans="1:1">
      <c r="A144" s="62"/>
    </row>
    <row r="145" spans="1:1">
      <c r="A145" s="62"/>
    </row>
    <row r="146" spans="1:1">
      <c r="A146" s="62"/>
    </row>
    <row r="147" spans="1:1">
      <c r="A147" s="62"/>
    </row>
    <row r="148" spans="1:1">
      <c r="A148" s="62"/>
    </row>
    <row r="149" spans="1:1">
      <c r="A149" s="62"/>
    </row>
    <row r="150" spans="1:1">
      <c r="A150" s="62"/>
    </row>
    <row r="151" spans="1:1">
      <c r="A151" s="62"/>
    </row>
    <row r="152" spans="1:1">
      <c r="A152" s="62"/>
    </row>
    <row r="153" spans="1:1">
      <c r="A153" s="62"/>
    </row>
    <row r="154" spans="1:1">
      <c r="A154" s="62"/>
    </row>
    <row r="155" spans="1:1">
      <c r="A155" s="62"/>
    </row>
    <row r="156" spans="1:1">
      <c r="A156" s="62"/>
    </row>
    <row r="157" spans="1:1">
      <c r="A157" s="62"/>
    </row>
    <row r="158" spans="1:1">
      <c r="A158" s="62"/>
    </row>
    <row r="159" spans="1:1">
      <c r="A159" s="62"/>
    </row>
    <row r="160" spans="1:1">
      <c r="A160" s="62"/>
    </row>
    <row r="161" spans="1:1">
      <c r="A161" s="62"/>
    </row>
    <row r="162" spans="1:1">
      <c r="A162" s="62"/>
    </row>
    <row r="163" spans="1:1">
      <c r="A163" s="62"/>
    </row>
    <row r="164" spans="1:1">
      <c r="A164" s="62"/>
    </row>
    <row r="165" spans="1:1">
      <c r="A165" s="62"/>
    </row>
    <row r="166" spans="1:1">
      <c r="A166" s="62"/>
    </row>
    <row r="167" spans="1:1">
      <c r="A167" s="62"/>
    </row>
    <row r="168" spans="1:1">
      <c r="A168" s="62"/>
    </row>
    <row r="169" spans="1:1">
      <c r="A169" s="62"/>
    </row>
    <row r="170" spans="1:1">
      <c r="A170" s="62"/>
    </row>
    <row r="171" spans="1:1">
      <c r="A171" s="62"/>
    </row>
    <row r="172" spans="1:1">
      <c r="A172" s="62"/>
    </row>
    <row r="173" spans="1:1">
      <c r="A173" s="62"/>
    </row>
    <row r="174" spans="1:1">
      <c r="A174" s="62"/>
    </row>
    <row r="175" spans="1:1">
      <c r="A175" s="62"/>
    </row>
  </sheetData>
  <sortState xmlns:xlrd2="http://schemas.microsoft.com/office/spreadsheetml/2017/richdata2" ref="B26:AG27">
    <sortCondition ref="B26:B27"/>
  </sortState>
  <mergeCells count="28">
    <mergeCell ref="B60:C60"/>
    <mergeCell ref="AG37:AG38"/>
    <mergeCell ref="A1:AA1"/>
    <mergeCell ref="A2:A7"/>
    <mergeCell ref="AF37:AF38"/>
    <mergeCell ref="Y37:AD37"/>
    <mergeCell ref="W37:X37"/>
    <mergeCell ref="M37:N37"/>
    <mergeCell ref="B39:C39"/>
    <mergeCell ref="W39:AG39"/>
    <mergeCell ref="F37:L37"/>
    <mergeCell ref="A38:AE38"/>
    <mergeCell ref="D34:F34"/>
    <mergeCell ref="D35:F35"/>
    <mergeCell ref="D36:F36"/>
    <mergeCell ref="O37:V37"/>
    <mergeCell ref="B37:C37"/>
    <mergeCell ref="B2:D3"/>
    <mergeCell ref="E3:F3"/>
    <mergeCell ref="B4:D4"/>
    <mergeCell ref="B5:D5"/>
    <mergeCell ref="B6:D6"/>
    <mergeCell ref="AA2:AA3"/>
    <mergeCell ref="AB1:AB7"/>
    <mergeCell ref="AE1:AF7"/>
    <mergeCell ref="AG1:AG7"/>
    <mergeCell ref="AC1:AC7"/>
    <mergeCell ref="AD1:AD7"/>
  </mergeCells>
  <phoneticPr fontId="40" type="noConversion"/>
  <printOptions horizontalCentered="1" verticalCentered="1"/>
  <pageMargins left="0" right="0" top="0" bottom="0" header="0" footer="0"/>
  <pageSetup paperSize="0" scale="20" orientation="landscape" horizontalDpi="4294967292" verticalDpi="4294967292"/>
  <rowBreaks count="1" manualBreakCount="1">
    <brk id="38" max="16383" man="1"/>
  </rowBreaks>
  <colBreaks count="1" manualBreakCount="1">
    <brk id="33" max="1048575" man="1" pt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Kiyomizu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Nagase</dc:creator>
  <cp:lastModifiedBy>CCIJF</cp:lastModifiedBy>
  <cp:lastPrinted>2021-07-10T12:10:01Z</cp:lastPrinted>
  <dcterms:created xsi:type="dcterms:W3CDTF">2015-02-16T16:55:17Z</dcterms:created>
  <dcterms:modified xsi:type="dcterms:W3CDTF">2021-07-13T11:40:37Z</dcterms:modified>
</cp:coreProperties>
</file>